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ORTAL 2019\PUBLICIDAD ACTIVA - INFORMACION INSTITUCIONAL Y ORGANIZATIVA\RETRIB ASIST A ORGAN COLEG JURADOS Y LOCOMOCION\PUBLICADO\"/>
    </mc:Choice>
  </mc:AlternateContent>
  <bookViews>
    <workbookView xWindow="0" yWindow="0" windowWidth="24045" windowHeight="9135"/>
  </bookViews>
  <sheets>
    <sheet name="SUELDO BRUTO Y OTRAS RETRIBUC" sheetId="1" r:id="rId1"/>
  </sheets>
  <definedNames>
    <definedName name="_xlnm.Print_Titles" localSheetId="0">'SUELDO BRUTO Y OTRAS RETRIBUC'!$4:$7</definedName>
  </definedNames>
  <calcPr calcId="162913"/>
</workbook>
</file>

<file path=xl/calcChain.xml><?xml version="1.0" encoding="utf-8"?>
<calcChain xmlns="http://schemas.openxmlformats.org/spreadsheetml/2006/main">
  <c r="E23" i="1" l="1"/>
  <c r="E33" i="1"/>
  <c r="E32" i="1"/>
  <c r="E28" i="1"/>
  <c r="G30" i="1"/>
  <c r="G27" i="1"/>
  <c r="G33" i="1"/>
  <c r="G29" i="1"/>
  <c r="G24" i="1"/>
  <c r="G25" i="1"/>
  <c r="G28" i="1"/>
  <c r="G23" i="1"/>
  <c r="G26" i="1"/>
  <c r="G11" i="1"/>
  <c r="G22" i="1"/>
  <c r="G20" i="1"/>
  <c r="G18" i="1"/>
  <c r="G14" i="1"/>
  <c r="G15" i="1"/>
  <c r="G21" i="1"/>
  <c r="G13" i="1"/>
  <c r="G19" i="1"/>
  <c r="F10" i="1"/>
</calcChain>
</file>

<file path=xl/sharedStrings.xml><?xml version="1.0" encoding="utf-8"?>
<sst xmlns="http://schemas.openxmlformats.org/spreadsheetml/2006/main" count="116" uniqueCount="62">
  <si>
    <t>GRUPO POLÍTICO</t>
  </si>
  <si>
    <t>NOMBRE DIPUTADO/A</t>
  </si>
  <si>
    <t xml:space="preserve">Otras Retribuciones </t>
  </si>
  <si>
    <t>Asistencia Órganos Colegiados Internos</t>
  </si>
  <si>
    <t>Asistencia a Jurados (2)</t>
  </si>
  <si>
    <t>Gastos de Locomoción (3)</t>
  </si>
  <si>
    <t>GRUPO POPULAR</t>
  </si>
  <si>
    <t>Eduardo Jorge Dolón Sánchez</t>
  </si>
  <si>
    <t>César Augusto Asencio Adsuar</t>
  </si>
  <si>
    <t>Alejandro Morant Climent</t>
  </si>
  <si>
    <t>Carlos Castillo Márquez</t>
  </si>
  <si>
    <t>Mercedes Alonso García</t>
  </si>
  <si>
    <t>Francisco Manuel Sáez Sironi</t>
  </si>
  <si>
    <t>Jaime LLoret LLoret</t>
  </si>
  <si>
    <t>Francisco Javier Sendra Mengual</t>
  </si>
  <si>
    <t>Sebastián Cañadas Gallardo</t>
  </si>
  <si>
    <t>Juan Molina Beneito</t>
  </si>
  <si>
    <t>Bernabé Cano García</t>
  </si>
  <si>
    <t>GRUPO SOCIALISTA</t>
  </si>
  <si>
    <t>José Francisco Chulvi Español</t>
  </si>
  <si>
    <t>María Ángeles Jiménez Belmar</t>
  </si>
  <si>
    <t>José Joaquin Hernández Sáez</t>
  </si>
  <si>
    <t>José Antonio Amat Melgarejo</t>
  </si>
  <si>
    <t>Fernando David Portillo Esteve</t>
  </si>
  <si>
    <t>Antonio Alfonso Francés Pérez</t>
  </si>
  <si>
    <t>Agustín Navarro Alvado</t>
  </si>
  <si>
    <t>Fanny Serrano Rodríguez</t>
  </si>
  <si>
    <t>Carolina Gracia Gómez</t>
  </si>
  <si>
    <t>Carlos Giménez Bertomeu</t>
  </si>
  <si>
    <t>José Pérez Ruiz</t>
  </si>
  <si>
    <t>COMPROMIS</t>
  </si>
  <si>
    <t>Gerard Fullana Martínez</t>
  </si>
  <si>
    <t>LLuis Miquel Pastor Gosalvez</t>
  </si>
  <si>
    <t>José Manuel Penalva Casanova</t>
  </si>
  <si>
    <t>IZQUIERDA UNIDA</t>
  </si>
  <si>
    <t>Raquel Pérez Antón</t>
  </si>
  <si>
    <t>NO ADSCRITO</t>
  </si>
  <si>
    <t>Fernando Sepulcre González</t>
  </si>
  <si>
    <t>(2) Asistencia a jurados de premios convocados por la Diputación de Alicante</t>
  </si>
  <si>
    <t>(3) Locomoción ordinaria (comprende desplazamientos del municipio de residencia a la Diputación)</t>
  </si>
  <si>
    <t>SUELDO BRUTO ANUAL</t>
  </si>
  <si>
    <t>Juan José Castelló Molina</t>
  </si>
  <si>
    <t xml:space="preserve">  </t>
  </si>
  <si>
    <t>DEDICACIÓN</t>
  </si>
  <si>
    <t>Exclusiva</t>
  </si>
  <si>
    <t>Parcial</t>
  </si>
  <si>
    <t>Sin dedicación</t>
  </si>
  <si>
    <t>Sueldo bruto anual, régimen de dedicación, retribuciones por asistencias a órganos colegiados internos, indemnizaciones por asistencias a jurados y gastos de locomoción de los cargos electos de la Diputación de Alicante</t>
  </si>
  <si>
    <t>Carmen Verdú García</t>
  </si>
  <si>
    <t>(4) Régimen de dedicación parcial desde el día 11 de septiembre de 2018 hasta el 15 de mayo de 2019</t>
  </si>
  <si>
    <t>SEGUNDO TRIMESTRE 2019 (1)</t>
  </si>
  <si>
    <t>Adrián Ballester Espinosa (4)</t>
  </si>
  <si>
    <t>(5) El régimen de dedicación exclusiva finaliza con efectos 30 de junio de 2019</t>
  </si>
  <si>
    <t>César Sánchez Pérez (5)</t>
  </si>
  <si>
    <t>(1) El periodo en el que se ingresan los derechos no se corresponde con el que se devenga. En este periodo se computan los derechos devengados hasta el 18 de julio de 2019</t>
  </si>
  <si>
    <r>
      <rPr>
        <sz val="8"/>
        <rFont val="Calibri"/>
        <family val="2"/>
        <scheme val="minor"/>
      </rPr>
      <t>(6)</t>
    </r>
    <r>
      <rPr>
        <sz val="10"/>
        <rFont val="Calibri"/>
        <family val="2"/>
        <scheme val="minor"/>
      </rPr>
      <t xml:space="preserve"> 163,02</t>
    </r>
  </si>
  <si>
    <r>
      <rPr>
        <sz val="8"/>
        <rFont val="Calibri"/>
        <family val="2"/>
        <scheme val="minor"/>
      </rPr>
      <t xml:space="preserve">(6) </t>
    </r>
    <r>
      <rPr>
        <sz val="10"/>
        <rFont val="Calibri"/>
        <family val="2"/>
        <scheme val="minor"/>
      </rPr>
      <t>476,52</t>
    </r>
  </si>
  <si>
    <r>
      <rPr>
        <sz val="8"/>
        <rFont val="Calibri"/>
        <family val="2"/>
        <scheme val="minor"/>
      </rPr>
      <t>(6)</t>
    </r>
    <r>
      <rPr>
        <sz val="10"/>
        <rFont val="Calibri"/>
        <family val="2"/>
        <scheme val="minor"/>
      </rPr>
      <t xml:space="preserve"> 1.683,70</t>
    </r>
  </si>
  <si>
    <t>(6) Derechos devengados hasta el 31 de mayo de 2019</t>
  </si>
  <si>
    <t>Documento reelaborado por la Unidad de Transparencia</t>
  </si>
  <si>
    <r>
      <t xml:space="preserve">Fuente: </t>
    </r>
    <r>
      <rPr>
        <b/>
        <sz val="11"/>
        <color theme="1"/>
        <rFont val="Calibri"/>
        <family val="2"/>
        <scheme val="minor"/>
      </rPr>
      <t>Recursos Humanos</t>
    </r>
  </si>
  <si>
    <r>
      <t xml:space="preserve">Versión núm. 2: </t>
    </r>
    <r>
      <rPr>
        <b/>
        <sz val="11"/>
        <color theme="1"/>
        <rFont val="Calibri"/>
        <family val="2"/>
        <scheme val="minor"/>
      </rPr>
      <t>4 de septiembre de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</si>
</sst>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11" x14ac:knownFonts="1">
    <font>
      <sz val="11"/>
      <color theme="1"/>
      <name val="Calibri"/>
      <family val="2"/>
      <scheme val="minor"/>
    </font>
    <font>
      <sz val="11"/>
      <color theme="1"/>
      <name val="Calibri"/>
      <family val="2"/>
      <scheme val="minor"/>
    </font>
    <font>
      <sz val="10"/>
      <name val="Calibri"/>
      <family val="2"/>
      <scheme val="minor"/>
    </font>
    <font>
      <sz val="8"/>
      <color theme="1"/>
      <name val="Calibri"/>
      <family val="2"/>
      <scheme val="minor"/>
    </font>
    <font>
      <sz val="11"/>
      <color rgb="FFFF0000"/>
      <name val="Calibri"/>
      <family val="2"/>
      <scheme val="minor"/>
    </font>
    <font>
      <b/>
      <sz val="9"/>
      <name val="Calibri"/>
      <family val="2"/>
      <scheme val="minor"/>
    </font>
    <font>
      <sz val="8"/>
      <name val="Calibri"/>
      <family val="2"/>
      <scheme val="minor"/>
    </font>
    <font>
      <sz val="11"/>
      <name val="Calibri"/>
      <family val="2"/>
      <scheme val="minor"/>
    </font>
    <font>
      <b/>
      <sz val="11"/>
      <color rgb="FF444444"/>
      <name val="Arial"/>
      <family val="2"/>
    </font>
    <font>
      <sz val="8"/>
      <color rgb="FFFF0000"/>
      <name val="Calibri"/>
      <family val="2"/>
      <scheme val="minor"/>
    </font>
    <font>
      <b/>
      <sz val="11"/>
      <color theme="1"/>
      <name val="Calibri"/>
      <family val="2"/>
      <scheme val="minor"/>
    </font>
  </fonts>
  <fills count="3">
    <fill>
      <patternFill patternType="none"/>
    </fill>
    <fill>
      <patternFill patternType="gray125"/>
    </fill>
    <fill>
      <patternFill patternType="solid">
        <fgColor rgb="FF00B0F0"/>
        <bgColor indexed="64"/>
      </patternFill>
    </fill>
  </fills>
  <borders count="20">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2" fillId="0" borderId="14" xfId="0" applyFont="1" applyBorder="1" applyAlignment="1">
      <alignment vertical="center" wrapText="1"/>
    </xf>
    <xf numFmtId="4" fontId="2" fillId="0" borderId="14" xfId="0" applyNumberFormat="1" applyFont="1" applyBorder="1" applyAlignment="1">
      <alignment horizontal="right"/>
    </xf>
    <xf numFmtId="4" fontId="2" fillId="0" borderId="14" xfId="0" applyNumberFormat="1" applyFont="1" applyBorder="1"/>
    <xf numFmtId="0" fontId="2" fillId="0" borderId="15" xfId="0" applyFont="1" applyBorder="1" applyAlignment="1">
      <alignment vertical="center" wrapText="1"/>
    </xf>
    <xf numFmtId="4" fontId="2" fillId="0" borderId="15" xfId="0" applyNumberFormat="1" applyFont="1" applyBorder="1"/>
    <xf numFmtId="0" fontId="2" fillId="0" borderId="15" xfId="0" applyFont="1" applyFill="1" applyBorder="1" applyAlignment="1">
      <alignment vertical="center" wrapText="1"/>
    </xf>
    <xf numFmtId="0" fontId="0" fillId="0" borderId="0" xfId="0" applyAlignment="1">
      <alignment horizontal="center"/>
    </xf>
    <xf numFmtId="0" fontId="3" fillId="0" borderId="0" xfId="0" applyFont="1"/>
    <xf numFmtId="4" fontId="0" fillId="0" borderId="0" xfId="0" applyNumberFormat="1"/>
    <xf numFmtId="0" fontId="4" fillId="0" borderId="0" xfId="0" applyFont="1"/>
    <xf numFmtId="4" fontId="2" fillId="0" borderId="14" xfId="0" applyNumberFormat="1" applyFont="1" applyBorder="1" applyAlignment="1">
      <alignment horizontal="center"/>
    </xf>
    <xf numFmtId="4" fontId="2" fillId="0" borderId="15" xfId="0" applyNumberFormat="1" applyFont="1" applyBorder="1" applyAlignment="1">
      <alignment horizontal="center"/>
    </xf>
    <xf numFmtId="4" fontId="2" fillId="0" borderId="15" xfId="0" applyNumberFormat="1" applyFont="1" applyFill="1" applyBorder="1" applyAlignment="1">
      <alignment horizontal="center"/>
    </xf>
    <xf numFmtId="0" fontId="6" fillId="0" borderId="0" xfId="0" applyFont="1"/>
    <xf numFmtId="0" fontId="7" fillId="0" borderId="0" xfId="0" applyFont="1"/>
    <xf numFmtId="0" fontId="4" fillId="0" borderId="0" xfId="0" applyFont="1" applyAlignment="1">
      <alignment horizontal="center"/>
    </xf>
    <xf numFmtId="0" fontId="7" fillId="0" borderId="0" xfId="0" applyFont="1" applyAlignment="1">
      <alignment horizontal="center"/>
    </xf>
    <xf numFmtId="4" fontId="4" fillId="0" borderId="0" xfId="0" applyNumberFormat="1" applyFont="1" applyAlignment="1">
      <alignment horizontal="center"/>
    </xf>
    <xf numFmtId="0" fontId="7" fillId="0" borderId="19" xfId="0" applyFont="1" applyBorder="1" applyAlignment="1">
      <alignment horizontal="center"/>
    </xf>
    <xf numFmtId="0" fontId="7" fillId="0" borderId="0" xfId="0" applyFont="1" applyBorder="1" applyAlignment="1">
      <alignment horizontal="center"/>
    </xf>
    <xf numFmtId="0" fontId="7" fillId="0" borderId="19" xfId="0" applyFont="1" applyBorder="1" applyAlignment="1"/>
    <xf numFmtId="0" fontId="7" fillId="0" borderId="0" xfId="0" applyFont="1" applyBorder="1" applyAlignment="1"/>
    <xf numFmtId="0" fontId="9" fillId="0" borderId="0" xfId="0" applyFont="1"/>
    <xf numFmtId="0" fontId="7" fillId="0" borderId="0" xfId="0" applyFont="1" applyAlignment="1"/>
    <xf numFmtId="0" fontId="8" fillId="0" borderId="0" xfId="0" applyFont="1" applyAlignment="1">
      <alignment horizontal="center" vertical="center" wrapText="1"/>
    </xf>
    <xf numFmtId="4" fontId="2" fillId="0" borderId="15" xfId="0" applyNumberFormat="1" applyFont="1" applyBorder="1" applyAlignment="1">
      <alignment horizontal="right"/>
    </xf>
    <xf numFmtId="0" fontId="0" fillId="0" borderId="0" xfId="0" applyAlignment="1">
      <alignment horizontal="center" vertical="top"/>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9" xfId="0" applyFont="1" applyFill="1" applyBorder="1" applyAlignment="1">
      <alignment horizontal="center" vertical="center" wrapText="1"/>
    </xf>
    <xf numFmtId="43" fontId="5" fillId="2" borderId="11" xfId="1" applyFont="1" applyFill="1" applyBorder="1" applyAlignment="1">
      <alignment horizontal="center" wrapText="1"/>
    </xf>
    <xf numFmtId="43" fontId="5" fillId="2" borderId="12" xfId="1" applyFont="1" applyFill="1" applyBorder="1" applyAlignment="1">
      <alignment horizontal="center" wrapText="1"/>
    </xf>
    <xf numFmtId="43" fontId="5" fillId="2" borderId="13" xfId="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zoomScale="160" zoomScaleNormal="160" workbookViewId="0">
      <pane ySplit="7" topLeftCell="A8" activePane="bottomLeft" state="frozen"/>
      <selection pane="bottomLeft" activeCell="A5" sqref="A5:A7"/>
    </sheetView>
  </sheetViews>
  <sheetFormatPr baseColWidth="10" defaultRowHeight="15" x14ac:dyDescent="0.25"/>
  <cols>
    <col min="1" max="1" width="16.5703125" customWidth="1"/>
    <col min="2" max="2" width="27.5703125" customWidth="1"/>
    <col min="3" max="4" width="19.7109375" style="15" customWidth="1"/>
    <col min="5" max="5" width="17.85546875" style="7" customWidth="1"/>
    <col min="6" max="6" width="10" customWidth="1"/>
    <col min="7" max="7" width="15" customWidth="1"/>
    <col min="8" max="8" width="6.5703125" style="16" customWidth="1"/>
  </cols>
  <sheetData>
    <row r="1" spans="1:9" x14ac:dyDescent="0.25">
      <c r="A1" t="s">
        <v>61</v>
      </c>
      <c r="D1" s="15" t="s">
        <v>59</v>
      </c>
    </row>
    <row r="2" spans="1:9" ht="33.950000000000003" customHeight="1" x14ac:dyDescent="0.25">
      <c r="E2" s="27" t="s">
        <v>60</v>
      </c>
    </row>
    <row r="3" spans="1:9" ht="33.950000000000003" customHeight="1" x14ac:dyDescent="0.25">
      <c r="A3" s="25" t="s">
        <v>47</v>
      </c>
      <c r="B3" s="25"/>
      <c r="C3" s="25"/>
      <c r="D3" s="25"/>
      <c r="E3" s="25"/>
      <c r="F3" s="25"/>
      <c r="G3" s="25"/>
    </row>
    <row r="4" spans="1:9" s="15" customFormat="1" ht="15.75" thickBot="1" x14ac:dyDescent="0.3">
      <c r="E4" s="17"/>
      <c r="H4" s="17"/>
    </row>
    <row r="5" spans="1:9" s="15" customFormat="1" ht="15.75" thickBot="1" x14ac:dyDescent="0.3">
      <c r="A5" s="28" t="s">
        <v>0</v>
      </c>
      <c r="B5" s="29" t="s">
        <v>1</v>
      </c>
      <c r="C5" s="30" t="s">
        <v>40</v>
      </c>
      <c r="D5" s="31" t="s">
        <v>43</v>
      </c>
      <c r="E5" s="32" t="s">
        <v>2</v>
      </c>
      <c r="F5" s="33"/>
      <c r="G5" s="34"/>
      <c r="H5" s="17"/>
    </row>
    <row r="6" spans="1:9" s="15" customFormat="1" ht="15.75" thickBot="1" x14ac:dyDescent="0.3">
      <c r="A6" s="35"/>
      <c r="B6" s="36"/>
      <c r="C6" s="37"/>
      <c r="D6" s="38"/>
      <c r="E6" s="39" t="s">
        <v>50</v>
      </c>
      <c r="F6" s="33"/>
      <c r="G6" s="34"/>
      <c r="H6" s="17"/>
    </row>
    <row r="7" spans="1:9" s="15" customFormat="1" ht="25.5" thickBot="1" x14ac:dyDescent="0.3">
      <c r="A7" s="40"/>
      <c r="B7" s="41"/>
      <c r="C7" s="42"/>
      <c r="D7" s="43"/>
      <c r="E7" s="44" t="s">
        <v>3</v>
      </c>
      <c r="F7" s="45" t="s">
        <v>4</v>
      </c>
      <c r="G7" s="46" t="s">
        <v>5</v>
      </c>
      <c r="H7" s="17"/>
    </row>
    <row r="8" spans="1:9" s="15" customFormat="1" x14ac:dyDescent="0.25">
      <c r="A8" s="1" t="s">
        <v>6</v>
      </c>
      <c r="B8" s="1" t="s">
        <v>53</v>
      </c>
      <c r="C8" s="11">
        <v>80999.94</v>
      </c>
      <c r="D8" s="11" t="s">
        <v>44</v>
      </c>
      <c r="E8" s="2">
        <v>0</v>
      </c>
      <c r="F8" s="3">
        <v>0</v>
      </c>
      <c r="G8" s="3">
        <v>0</v>
      </c>
      <c r="H8" s="21"/>
      <c r="I8" s="22"/>
    </row>
    <row r="9" spans="1:9" s="15" customFormat="1" x14ac:dyDescent="0.25">
      <c r="A9" s="4" t="s">
        <v>6</v>
      </c>
      <c r="B9" s="4" t="s">
        <v>7</v>
      </c>
      <c r="C9" s="12">
        <v>71280.72</v>
      </c>
      <c r="D9" s="11" t="s">
        <v>44</v>
      </c>
      <c r="E9" s="5">
        <v>0</v>
      </c>
      <c r="F9" s="5">
        <v>0</v>
      </c>
      <c r="G9" s="5">
        <v>0</v>
      </c>
      <c r="H9" s="21"/>
      <c r="I9" s="22"/>
    </row>
    <row r="10" spans="1:9" s="15" customFormat="1" x14ac:dyDescent="0.25">
      <c r="A10" s="4" t="s">
        <v>6</v>
      </c>
      <c r="B10" s="4" t="s">
        <v>8</v>
      </c>
      <c r="C10" s="12">
        <v>71280.72</v>
      </c>
      <c r="D10" s="11" t="s">
        <v>44</v>
      </c>
      <c r="E10" s="2">
        <v>0</v>
      </c>
      <c r="F10" s="3">
        <f>183.56+45.89+183.56+45.89</f>
        <v>458.9</v>
      </c>
      <c r="G10" s="3">
        <v>0</v>
      </c>
      <c r="H10" s="17"/>
    </row>
    <row r="11" spans="1:9" s="15" customFormat="1" x14ac:dyDescent="0.25">
      <c r="A11" s="4" t="s">
        <v>6</v>
      </c>
      <c r="B11" s="4" t="s">
        <v>9</v>
      </c>
      <c r="C11" s="12">
        <v>71280.72</v>
      </c>
      <c r="D11" s="11" t="s">
        <v>44</v>
      </c>
      <c r="E11" s="5">
        <v>0</v>
      </c>
      <c r="F11" s="5">
        <v>0</v>
      </c>
      <c r="G11" s="5">
        <f>99.18+99.18+99.18+88.16+77.14+66.12</f>
        <v>528.96</v>
      </c>
      <c r="H11" s="21"/>
      <c r="I11" s="22"/>
    </row>
    <row r="12" spans="1:9" s="15" customFormat="1" x14ac:dyDescent="0.25">
      <c r="A12" s="4" t="s">
        <v>6</v>
      </c>
      <c r="B12" s="4" t="s">
        <v>10</v>
      </c>
      <c r="C12" s="12">
        <v>71280.72</v>
      </c>
      <c r="D12" s="11" t="s">
        <v>44</v>
      </c>
      <c r="E12" s="2">
        <v>0</v>
      </c>
      <c r="F12" s="3">
        <v>0</v>
      </c>
      <c r="G12" s="3">
        <v>0</v>
      </c>
      <c r="H12" s="21"/>
      <c r="I12" s="22"/>
    </row>
    <row r="13" spans="1:9" s="15" customFormat="1" x14ac:dyDescent="0.25">
      <c r="A13" s="4" t="s">
        <v>6</v>
      </c>
      <c r="B13" s="6" t="s">
        <v>51</v>
      </c>
      <c r="C13" s="12">
        <v>71280.72</v>
      </c>
      <c r="D13" s="11" t="s">
        <v>44</v>
      </c>
      <c r="E13" s="2">
        <v>0</v>
      </c>
      <c r="F13" s="3">
        <v>0</v>
      </c>
      <c r="G13" s="3">
        <f>326.04+250.8+225.72+300.96+100.32+300.96</f>
        <v>1504.8</v>
      </c>
      <c r="H13" s="21"/>
      <c r="I13" s="22"/>
    </row>
    <row r="14" spans="1:9" s="15" customFormat="1" x14ac:dyDescent="0.25">
      <c r="A14" s="4" t="s">
        <v>6</v>
      </c>
      <c r="B14" s="6" t="s">
        <v>14</v>
      </c>
      <c r="C14" s="12">
        <v>71280.72</v>
      </c>
      <c r="D14" s="11" t="s">
        <v>44</v>
      </c>
      <c r="E14" s="5">
        <v>0</v>
      </c>
      <c r="F14" s="5">
        <v>0</v>
      </c>
      <c r="G14" s="5">
        <f>711.36+711.36+729.6+766.08+601.92+474.24</f>
        <v>3994.5600000000004</v>
      </c>
      <c r="H14" s="21"/>
      <c r="I14" s="22"/>
    </row>
    <row r="15" spans="1:9" s="15" customFormat="1" x14ac:dyDescent="0.25">
      <c r="A15" s="4" t="s">
        <v>6</v>
      </c>
      <c r="B15" s="6" t="s">
        <v>17</v>
      </c>
      <c r="C15" s="12">
        <v>71280.72</v>
      </c>
      <c r="D15" s="11" t="s">
        <v>44</v>
      </c>
      <c r="E15" s="2">
        <v>0</v>
      </c>
      <c r="F15" s="3">
        <v>0</v>
      </c>
      <c r="G15" s="3">
        <f>38+38+19+38+19+19</f>
        <v>171</v>
      </c>
      <c r="H15" s="21"/>
      <c r="I15" s="22"/>
    </row>
    <row r="16" spans="1:9" s="15" customFormat="1" x14ac:dyDescent="0.25">
      <c r="A16" s="4" t="s">
        <v>6</v>
      </c>
      <c r="B16" s="6" t="s">
        <v>11</v>
      </c>
      <c r="C16" s="12">
        <v>66616.2</v>
      </c>
      <c r="D16" s="11" t="s">
        <v>44</v>
      </c>
      <c r="E16" s="5">
        <v>0</v>
      </c>
      <c r="F16" s="5">
        <v>190</v>
      </c>
      <c r="G16" s="5">
        <v>0</v>
      </c>
      <c r="H16" s="21"/>
      <c r="I16" s="22"/>
    </row>
    <row r="17" spans="1:10" s="15" customFormat="1" x14ac:dyDescent="0.25">
      <c r="A17" s="4" t="s">
        <v>6</v>
      </c>
      <c r="B17" s="6" t="s">
        <v>12</v>
      </c>
      <c r="C17" s="12">
        <v>66616.2</v>
      </c>
      <c r="D17" s="11" t="s">
        <v>44</v>
      </c>
      <c r="E17" s="2">
        <v>0</v>
      </c>
      <c r="F17" s="3">
        <v>0</v>
      </c>
      <c r="G17" s="3">
        <v>0</v>
      </c>
      <c r="H17" s="21"/>
      <c r="I17" s="22"/>
    </row>
    <row r="18" spans="1:10" s="15" customFormat="1" x14ac:dyDescent="0.25">
      <c r="A18" s="4" t="s">
        <v>6</v>
      </c>
      <c r="B18" s="6" t="s">
        <v>13</v>
      </c>
      <c r="C18" s="12">
        <v>66616.2</v>
      </c>
      <c r="D18" s="11" t="s">
        <v>44</v>
      </c>
      <c r="E18" s="2">
        <v>0</v>
      </c>
      <c r="F18" s="3">
        <v>0</v>
      </c>
      <c r="G18" s="3">
        <f>378.02+366.74+394.65+385.5+287.78+247.42</f>
        <v>2060.1099999999997</v>
      </c>
      <c r="H18" s="21"/>
      <c r="I18" s="22"/>
    </row>
    <row r="19" spans="1:10" s="15" customFormat="1" x14ac:dyDescent="0.25">
      <c r="A19" s="4" t="s">
        <v>6</v>
      </c>
      <c r="B19" s="6" t="s">
        <v>48</v>
      </c>
      <c r="C19" s="12">
        <v>66616.2</v>
      </c>
      <c r="D19" s="11" t="s">
        <v>44</v>
      </c>
      <c r="E19" s="5">
        <v>0</v>
      </c>
      <c r="F19" s="5">
        <v>0</v>
      </c>
      <c r="G19" s="5">
        <f>242.82+239.4+239.4+134.52+184.68+228</f>
        <v>1268.82</v>
      </c>
      <c r="H19" s="21"/>
      <c r="I19" s="22"/>
    </row>
    <row r="20" spans="1:10" s="15" customFormat="1" x14ac:dyDescent="0.25">
      <c r="A20" s="4" t="s">
        <v>6</v>
      </c>
      <c r="B20" s="6" t="s">
        <v>15</v>
      </c>
      <c r="C20" s="12">
        <v>66616.2</v>
      </c>
      <c r="D20" s="11" t="s">
        <v>44</v>
      </c>
      <c r="E20" s="2">
        <v>0</v>
      </c>
      <c r="F20" s="3">
        <v>0</v>
      </c>
      <c r="G20" s="3">
        <f>31.92+31.92+26.6+21.28+37.24+21.28</f>
        <v>170.24</v>
      </c>
      <c r="H20" s="21"/>
      <c r="I20" s="22"/>
    </row>
    <row r="21" spans="1:10" s="15" customFormat="1" x14ac:dyDescent="0.25">
      <c r="A21" s="4" t="s">
        <v>6</v>
      </c>
      <c r="B21" s="4" t="s">
        <v>16</v>
      </c>
      <c r="C21" s="12">
        <v>66616.2</v>
      </c>
      <c r="D21" s="11" t="s">
        <v>44</v>
      </c>
      <c r="E21" s="5">
        <v>0</v>
      </c>
      <c r="F21" s="5">
        <v>0</v>
      </c>
      <c r="G21" s="5">
        <f>541.5+598.5+427.5+57+570+456+256.5</f>
        <v>2907</v>
      </c>
      <c r="H21" s="21"/>
      <c r="I21" s="22"/>
    </row>
    <row r="22" spans="1:10" s="15" customFormat="1" x14ac:dyDescent="0.25">
      <c r="A22" s="4" t="s">
        <v>6</v>
      </c>
      <c r="B22" s="4" t="s">
        <v>41</v>
      </c>
      <c r="C22" s="12">
        <v>66616.2</v>
      </c>
      <c r="D22" s="11" t="s">
        <v>44</v>
      </c>
      <c r="E22" s="2">
        <v>0</v>
      </c>
      <c r="F22" s="3">
        <v>0</v>
      </c>
      <c r="G22" s="3">
        <f>194.94+164.16+174.42+123.12+143.64+41.04</f>
        <v>841.31999999999994</v>
      </c>
      <c r="H22" s="21"/>
      <c r="I22" s="22"/>
    </row>
    <row r="23" spans="1:10" s="15" customFormat="1" x14ac:dyDescent="0.25">
      <c r="A23" s="4" t="s">
        <v>18</v>
      </c>
      <c r="B23" s="4" t="s">
        <v>19</v>
      </c>
      <c r="C23" s="12">
        <v>65242.66</v>
      </c>
      <c r="D23" s="11" t="s">
        <v>44</v>
      </c>
      <c r="E23" s="2">
        <f>300+900+1800</f>
        <v>3000</v>
      </c>
      <c r="F23" s="3">
        <v>0</v>
      </c>
      <c r="G23" s="3">
        <f>266.76+222.3+311.22+177.84+177.84</f>
        <v>1155.96</v>
      </c>
      <c r="H23" s="17"/>
    </row>
    <row r="24" spans="1:10" s="15" customFormat="1" x14ac:dyDescent="0.25">
      <c r="A24" s="4" t="s">
        <v>18</v>
      </c>
      <c r="B24" s="4" t="s">
        <v>20</v>
      </c>
      <c r="C24" s="12">
        <v>49962.080000000002</v>
      </c>
      <c r="D24" s="11" t="s">
        <v>45</v>
      </c>
      <c r="E24" s="5">
        <v>0</v>
      </c>
      <c r="F24" s="5">
        <v>0</v>
      </c>
      <c r="G24" s="5">
        <f>60.8+60.8+76+60.8+60.8</f>
        <v>319.2</v>
      </c>
      <c r="H24" s="17"/>
    </row>
    <row r="25" spans="1:10" s="15" customFormat="1" x14ac:dyDescent="0.25">
      <c r="A25" s="4" t="s">
        <v>18</v>
      </c>
      <c r="B25" s="4" t="s">
        <v>21</v>
      </c>
      <c r="C25" s="12">
        <v>49962.080000000002</v>
      </c>
      <c r="D25" s="11" t="s">
        <v>45</v>
      </c>
      <c r="E25" s="2">
        <v>0</v>
      </c>
      <c r="F25" s="3">
        <v>0</v>
      </c>
      <c r="G25" s="3">
        <f>164.16+143.64+184.68+164.19</f>
        <v>656.67</v>
      </c>
      <c r="H25" s="17"/>
    </row>
    <row r="26" spans="1:10" s="15" customFormat="1" x14ac:dyDescent="0.25">
      <c r="A26" s="4" t="s">
        <v>18</v>
      </c>
      <c r="B26" s="6" t="s">
        <v>22</v>
      </c>
      <c r="C26" s="12">
        <v>49962.080000000002</v>
      </c>
      <c r="D26" s="11" t="s">
        <v>45</v>
      </c>
      <c r="E26" s="5">
        <v>0</v>
      </c>
      <c r="F26" s="5">
        <v>0</v>
      </c>
      <c r="G26" s="5">
        <f>93.1+148.96+74.48</f>
        <v>316.54000000000002</v>
      </c>
      <c r="H26" s="17"/>
    </row>
    <row r="27" spans="1:10" s="15" customFormat="1" x14ac:dyDescent="0.25">
      <c r="A27" s="4" t="s">
        <v>18</v>
      </c>
      <c r="B27" s="4" t="s">
        <v>23</v>
      </c>
      <c r="C27" s="12">
        <v>49962.080000000002</v>
      </c>
      <c r="D27" s="11" t="s">
        <v>45</v>
      </c>
      <c r="E27" s="2">
        <v>0</v>
      </c>
      <c r="F27" s="3">
        <v>0</v>
      </c>
      <c r="G27" s="3">
        <f>98.8+59.28+98.8+59.28</f>
        <v>316.15999999999997</v>
      </c>
      <c r="H27" s="17"/>
    </row>
    <row r="28" spans="1:10" s="15" customFormat="1" x14ac:dyDescent="0.25">
      <c r="A28" s="4" t="s">
        <v>18</v>
      </c>
      <c r="B28" s="4" t="s">
        <v>24</v>
      </c>
      <c r="C28" s="13">
        <v>0</v>
      </c>
      <c r="D28" s="11" t="s">
        <v>46</v>
      </c>
      <c r="E28" s="2">
        <f>1500+1500+200+2100+1900+2200</f>
        <v>9400</v>
      </c>
      <c r="F28" s="3">
        <v>0</v>
      </c>
      <c r="G28" s="3">
        <f>218.88+246.24+273.6+191.52</f>
        <v>930.24</v>
      </c>
      <c r="H28" s="19"/>
      <c r="I28" s="20"/>
      <c r="J28" s="24"/>
    </row>
    <row r="29" spans="1:10" s="15" customFormat="1" x14ac:dyDescent="0.25">
      <c r="A29" s="4" t="s">
        <v>18</v>
      </c>
      <c r="B29" s="4" t="s">
        <v>25</v>
      </c>
      <c r="C29" s="12">
        <v>49962.080000000002</v>
      </c>
      <c r="D29" s="11" t="s">
        <v>45</v>
      </c>
      <c r="E29" s="5">
        <v>0</v>
      </c>
      <c r="F29" s="5">
        <v>0</v>
      </c>
      <c r="G29" s="5">
        <f>339.63+405.44+367.41+210.16+226.34</f>
        <v>1548.98</v>
      </c>
      <c r="H29" s="17"/>
    </row>
    <row r="30" spans="1:10" s="15" customFormat="1" x14ac:dyDescent="0.25">
      <c r="A30" s="4" t="s">
        <v>18</v>
      </c>
      <c r="B30" s="4" t="s">
        <v>26</v>
      </c>
      <c r="C30" s="12">
        <v>49962.080000000002</v>
      </c>
      <c r="D30" s="11" t="s">
        <v>45</v>
      </c>
      <c r="E30" s="2">
        <v>0</v>
      </c>
      <c r="F30" s="3">
        <v>0</v>
      </c>
      <c r="G30" s="3">
        <f>197.6+222.3+197.6+172.9+123.5</f>
        <v>913.9</v>
      </c>
      <c r="H30" s="17"/>
    </row>
    <row r="31" spans="1:10" s="15" customFormat="1" x14ac:dyDescent="0.25">
      <c r="A31" s="4" t="s">
        <v>18</v>
      </c>
      <c r="B31" s="4" t="s">
        <v>27</v>
      </c>
      <c r="C31" s="12">
        <v>65242.66</v>
      </c>
      <c r="D31" s="11" t="s">
        <v>44</v>
      </c>
      <c r="E31" s="5">
        <v>0</v>
      </c>
      <c r="F31" s="5">
        <v>0</v>
      </c>
      <c r="G31" s="5">
        <v>0</v>
      </c>
      <c r="H31" s="17"/>
    </row>
    <row r="32" spans="1:10" s="15" customFormat="1" x14ac:dyDescent="0.25">
      <c r="A32" s="4" t="s">
        <v>18</v>
      </c>
      <c r="B32" s="4" t="s">
        <v>28</v>
      </c>
      <c r="C32" s="13">
        <v>0</v>
      </c>
      <c r="D32" s="11" t="s">
        <v>46</v>
      </c>
      <c r="E32" s="2">
        <f>2100+1300+200+2300+1100+2800</f>
        <v>9800</v>
      </c>
      <c r="F32" s="3">
        <v>0</v>
      </c>
      <c r="G32" s="3">
        <v>0</v>
      </c>
      <c r="H32" s="19"/>
      <c r="I32" s="20"/>
    </row>
    <row r="33" spans="1:9" s="15" customFormat="1" x14ac:dyDescent="0.25">
      <c r="A33" s="4" t="s">
        <v>18</v>
      </c>
      <c r="B33" s="4" t="s">
        <v>29</v>
      </c>
      <c r="C33" s="13">
        <v>0</v>
      </c>
      <c r="D33" s="11" t="s">
        <v>46</v>
      </c>
      <c r="E33" s="2">
        <f>1700+1500+200+1700+1900+2800</f>
        <v>9800</v>
      </c>
      <c r="F33" s="3">
        <v>0</v>
      </c>
      <c r="G33" s="3">
        <f>72.96+48.64+72.96+36.48+36.48</f>
        <v>267.52</v>
      </c>
      <c r="H33" s="19"/>
      <c r="I33" s="20"/>
    </row>
    <row r="34" spans="1:9" s="15" customFormat="1" x14ac:dyDescent="0.25">
      <c r="A34" s="4" t="s">
        <v>30</v>
      </c>
      <c r="B34" s="4" t="s">
        <v>31</v>
      </c>
      <c r="C34" s="12">
        <v>49962.080000000002</v>
      </c>
      <c r="D34" s="11" t="s">
        <v>45</v>
      </c>
      <c r="E34" s="5">
        <v>0</v>
      </c>
      <c r="F34" s="5">
        <v>0</v>
      </c>
      <c r="G34" s="2" t="s">
        <v>57</v>
      </c>
      <c r="H34" s="17"/>
    </row>
    <row r="35" spans="1:9" s="15" customFormat="1" x14ac:dyDescent="0.25">
      <c r="A35" s="4" t="s">
        <v>30</v>
      </c>
      <c r="B35" s="4" t="s">
        <v>32</v>
      </c>
      <c r="C35" s="12">
        <v>49962.080000000002</v>
      </c>
      <c r="D35" s="11" t="s">
        <v>45</v>
      </c>
      <c r="E35" s="2">
        <v>0</v>
      </c>
      <c r="F35" s="3">
        <v>0</v>
      </c>
      <c r="G35" s="26" t="s">
        <v>55</v>
      </c>
      <c r="H35" s="17"/>
    </row>
    <row r="36" spans="1:9" s="15" customFormat="1" x14ac:dyDescent="0.25">
      <c r="A36" s="4" t="s">
        <v>30</v>
      </c>
      <c r="B36" s="4" t="s">
        <v>33</v>
      </c>
      <c r="C36" s="12">
        <v>65242.66</v>
      </c>
      <c r="D36" s="11" t="s">
        <v>44</v>
      </c>
      <c r="E36" s="5">
        <v>0</v>
      </c>
      <c r="F36" s="5">
        <v>0</v>
      </c>
      <c r="G36" s="2" t="s">
        <v>56</v>
      </c>
      <c r="H36" s="17"/>
    </row>
    <row r="37" spans="1:9" s="15" customFormat="1" x14ac:dyDescent="0.25">
      <c r="A37" s="4" t="s">
        <v>34</v>
      </c>
      <c r="B37" s="4" t="s">
        <v>35</v>
      </c>
      <c r="C37" s="12">
        <v>65242.66</v>
      </c>
      <c r="D37" s="11" t="s">
        <v>44</v>
      </c>
      <c r="E37" s="5">
        <v>0</v>
      </c>
      <c r="F37" s="5">
        <v>0</v>
      </c>
      <c r="G37" s="5">
        <v>0</v>
      </c>
      <c r="H37" s="17"/>
    </row>
    <row r="38" spans="1:9" s="15" customFormat="1" x14ac:dyDescent="0.25">
      <c r="A38" s="4" t="s">
        <v>36</v>
      </c>
      <c r="B38" s="4" t="s">
        <v>37</v>
      </c>
      <c r="C38" s="12">
        <v>49962.04</v>
      </c>
      <c r="D38" s="11" t="s">
        <v>45</v>
      </c>
      <c r="E38" s="2">
        <v>0</v>
      </c>
      <c r="F38" s="3">
        <v>0</v>
      </c>
      <c r="G38" s="3">
        <v>0</v>
      </c>
      <c r="H38" s="17"/>
    </row>
    <row r="39" spans="1:9" x14ac:dyDescent="0.25">
      <c r="B39" s="8" t="s">
        <v>54</v>
      </c>
      <c r="G39" s="9"/>
    </row>
    <row r="40" spans="1:9" x14ac:dyDescent="0.25">
      <c r="B40" s="8" t="s">
        <v>38</v>
      </c>
    </row>
    <row r="41" spans="1:9" s="15" customFormat="1" x14ac:dyDescent="0.25">
      <c r="B41" s="8" t="s">
        <v>39</v>
      </c>
      <c r="F41" s="14" t="s">
        <v>42</v>
      </c>
      <c r="H41" s="17"/>
    </row>
    <row r="42" spans="1:9" s="10" customFormat="1" x14ac:dyDescent="0.25">
      <c r="B42" s="14" t="s">
        <v>49</v>
      </c>
      <c r="C42" s="23"/>
      <c r="F42" s="16"/>
      <c r="H42" s="18"/>
    </row>
    <row r="43" spans="1:9" x14ac:dyDescent="0.25">
      <c r="B43" s="8" t="s">
        <v>52</v>
      </c>
      <c r="C43" s="14"/>
      <c r="D43" s="14"/>
    </row>
    <row r="44" spans="1:9" x14ac:dyDescent="0.25">
      <c r="B44" s="8" t="s">
        <v>58</v>
      </c>
      <c r="C44" s="14"/>
      <c r="D44" s="14"/>
    </row>
    <row r="45" spans="1:9" x14ac:dyDescent="0.25">
      <c r="C45" s="14"/>
      <c r="D45" s="14"/>
    </row>
    <row r="46" spans="1:9" x14ac:dyDescent="0.25">
      <c r="C46" s="14"/>
      <c r="D46" s="14"/>
    </row>
    <row r="47" spans="1:9" x14ac:dyDescent="0.25">
      <c r="C47" s="10"/>
      <c r="D47" s="10"/>
    </row>
  </sheetData>
  <mergeCells count="7">
    <mergeCell ref="A3:G3"/>
    <mergeCell ref="A5:A7"/>
    <mergeCell ref="B5:B7"/>
    <mergeCell ref="E5:G5"/>
    <mergeCell ref="E6:G6"/>
    <mergeCell ref="C5:C7"/>
    <mergeCell ref="D5:D7"/>
  </mergeCells>
  <printOptions horizontalCentered="1" verticalCentered="1"/>
  <pageMargins left="0.23622047244094491" right="0.23622047244094491" top="0.35433070866141736" bottom="0.15748031496062992" header="0.31496062992125984" footer="0.31496062992125984"/>
  <pageSetup paperSize="9" scale="80" orientation="landscape"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SUELDO BRUTO Y OTRAS RETRIBUC</vt:lpstr>
      <vt:lpstr>'SUELDO BRUTO Y OTRAS RETRIBUC'!Títulos_a_imprimir</vt:lpstr>
    </vt:vector>
  </TitlesOfParts>
  <Company>Diputación de Alicante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jriquelm</dc:creator>
  <cp:lastModifiedBy>TORREGROSA TRIVES, JORGE MANUEL</cp:lastModifiedBy>
  <cp:lastPrinted>2019-09-03T09:14:28Z</cp:lastPrinted>
  <dcterms:created xsi:type="dcterms:W3CDTF">2017-04-26T11:32:23Z</dcterms:created>
  <dcterms:modified xsi:type="dcterms:W3CDTF">2019-09-04T09:00:48Z</dcterms:modified>
</cp:coreProperties>
</file>