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BLIGACIONES DE PUBLICIDAD ACTIVA\INFORMACION ECON PRESUP Y ESTADIST\CAMPAÑAS DE PUBLICIDAD\"/>
    </mc:Choice>
  </mc:AlternateContent>
  <bookViews>
    <workbookView xWindow="-108" yWindow="-108" windowWidth="23256" windowHeight="12576"/>
  </bookViews>
  <sheets>
    <sheet name="CAMPAÑAS DE PUBLICIDAD" sheetId="2" r:id="rId1"/>
  </sheets>
  <definedNames>
    <definedName name="_xlnm.Print_Area" localSheetId="0">'CAMPAÑAS DE PUBLICIDAD'!$A$1:$L$46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2" l="1"/>
  <c r="K46" i="2" l="1"/>
  <c r="J46" i="2"/>
  <c r="I46" i="2"/>
  <c r="H46" i="2"/>
  <c r="G46" i="2"/>
  <c r="F46" i="2"/>
  <c r="E46" i="2"/>
  <c r="D46" i="2"/>
  <c r="C46" i="2"/>
  <c r="L46" i="2" l="1"/>
</calcChain>
</file>

<file path=xl/sharedStrings.xml><?xml version="1.0" encoding="utf-8"?>
<sst xmlns="http://schemas.openxmlformats.org/spreadsheetml/2006/main" count="109" uniqueCount="79">
  <si>
    <t>IGUALDAD</t>
  </si>
  <si>
    <t>CULTURA</t>
  </si>
  <si>
    <t>PRESIDENCIA</t>
  </si>
  <si>
    <t>DESARROLLO ECONÓMICO Y SECTORES PRODUCTIVOS</t>
  </si>
  <si>
    <t>DEPORTES</t>
  </si>
  <si>
    <t>BIENESTAR SOCIAL</t>
  </si>
  <si>
    <t>MEDIO AMBIENTE</t>
  </si>
  <si>
    <t>ASISTENCIA A MUNICIPIOS</t>
  </si>
  <si>
    <t>JUVENTUD</t>
  </si>
  <si>
    <t>Total</t>
  </si>
  <si>
    <t>Documento reelaborado por la Unidad de Transparencia</t>
  </si>
  <si>
    <r>
      <t xml:space="preserve">Fuente: </t>
    </r>
    <r>
      <rPr>
        <b/>
        <sz val="11"/>
        <color theme="1"/>
        <rFont val="Calibri"/>
        <family val="2"/>
        <scheme val="minor"/>
      </rPr>
      <t>Gabinete de Comunicación</t>
    </r>
  </si>
  <si>
    <t>CAMPAÑA</t>
  </si>
  <si>
    <t>ÁREA/DEPARTAMENTO</t>
  </si>
  <si>
    <t>PUBLICIDAD EXTERIOR</t>
  </si>
  <si>
    <t>DIGITALES</t>
  </si>
  <si>
    <t>RADIOS</t>
  </si>
  <si>
    <t>REVISTAS</t>
  </si>
  <si>
    <t>TELEVISIÓN</t>
  </si>
  <si>
    <t>CREATIVIDADES</t>
  </si>
  <si>
    <t>TOTAL 
CAMPAÑA</t>
  </si>
  <si>
    <t>PRENSA ESCRITA</t>
  </si>
  <si>
    <t>REDES SOCIALES</t>
  </si>
  <si>
    <t>LONAS, ROLLERS, BANDEROLAS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</si>
  <si>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</si>
  <si>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</si>
  <si>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</si>
  <si>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</si>
  <si>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</si>
  <si>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</si>
  <si>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</si>
  <si>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</si>
  <si>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</si>
  <si>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</si>
  <si>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</si>
  <si>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</si>
  <si>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</si>
  <si>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25 N. DIA INTERNACIONAL DE LA ELIMINACIÓN DE LA VIOLENCIA CONTRA LA MUJER</t>
  </si>
  <si>
    <t>ALICANTE. TERRITORIO UNICO 2024</t>
  </si>
  <si>
    <t>ANUNCIOS OFICIALES PRESIDENCIA 2024</t>
  </si>
  <si>
    <t>BONO CONSUMO 2024</t>
  </si>
  <si>
    <t>CONGRESO DE VOLUNTARIADO</t>
  </si>
  <si>
    <t>DESCUBRIENDO TU INTERIOR</t>
  </si>
  <si>
    <t>DIA INTERNACIONAL DEL VOLUNTARIADO 2023 2</t>
  </si>
  <si>
    <t>DIA INTERNACIONAL DEL VOLUNTARIADO 2024</t>
  </si>
  <si>
    <t>ESPACIOS CULTURALES IMPRESCINDIBLES. AGENDA CULTURAL 2</t>
  </si>
  <si>
    <t>ESPACIOS CULTURALESIMPRESCINDIBLES. AGENDA CULTURAL 1</t>
  </si>
  <si>
    <t>EXPERIENCIA ROADSHOW INCIBE</t>
  </si>
  <si>
    <t>EXPOSICIÓN DALÍ. METAMORFOSIS 2. DICIEMBRE</t>
  </si>
  <si>
    <t>EXPOSICIÓN DALÍ. METAMORFOSIS 2. ENERO</t>
  </si>
  <si>
    <t>EXPOSICION EUSEBIO SEMPERE &amp; FELIPE PANTONE. DICIEMBRE</t>
  </si>
  <si>
    <t>EXPOSICION EUSEBIO SEMPERE &amp; FELIPE PANTONE. ENERO</t>
  </si>
  <si>
    <t>GALA PREMIOS A LA CULTURA MIGUEL HERNANDEZ 2024. NOVIEMBRE</t>
  </si>
  <si>
    <t>GALA PREMIOS A LA CULTURA MIGUEL HERNANDEZ 2024. OCTUBRE</t>
  </si>
  <si>
    <t>INVERTIR EN LAS MUJERES, ACELERAR EL PROCESO. FEBRERO</t>
  </si>
  <si>
    <t>INVERTIR EN LAS MUJERES, ACELERAR EL PROCESO. MARZO</t>
  </si>
  <si>
    <t>JORNADAS COMARCALES DE VOLUNTARIADO 2024. NOVIEMBRE</t>
  </si>
  <si>
    <t>JORNADAS COMARCALES DE VOLUNTARIADO 2024. OCTUBRE</t>
  </si>
  <si>
    <t>MAS AGUA</t>
  </si>
  <si>
    <t>MAS DEPORTE 2024</t>
  </si>
  <si>
    <t>MAS ESPACIO PARA LA CULTURA</t>
  </si>
  <si>
    <t>MILAN. VITRINA DE LA MODERNIDAD</t>
  </si>
  <si>
    <t>NAVIDAD A LA DIPUTACION 2023. DICIEMBRE</t>
  </si>
  <si>
    <t>NAVIDAD A LA DIPUTACION 2023. ENERO</t>
  </si>
  <si>
    <t>PLAN DE DESARROLLO ECONÓMICO</t>
  </si>
  <si>
    <t>PLAN MAS PAISAJES FORESTALES</t>
  </si>
  <si>
    <t>PLANIFICA Y PLAN MAS CERCA 2024</t>
  </si>
  <si>
    <t>PLANIFICA Y PLAN MAS CERCA 2024 2</t>
  </si>
  <si>
    <t>SABORES CON ALMA MEDITERRANEA 2024. NOVIEMBRE</t>
  </si>
  <si>
    <t>SABORES CON ALMA MEDITERRANEA 2024. OCTUBRE</t>
  </si>
  <si>
    <t>VERANO ACTIVO 2024</t>
  </si>
  <si>
    <t>VI GRAN CARRERA DEL MEDITERRANEO. NOVIEMBRE</t>
  </si>
  <si>
    <t>VI GRAN CARRERA DEL MEDITERRANEO. OCTUBRE</t>
  </si>
  <si>
    <t>XX CONGRESO DE VIOLENCIA CONTRA LA MUJER</t>
  </si>
  <si>
    <t>XXI PREMIOS TOP CREATION 2024</t>
  </si>
  <si>
    <t>XXXX PREMIOS PROVINCIALES DEL DEPORTE 2024</t>
  </si>
  <si>
    <r>
      <rPr>
        <b/>
        <sz val="11"/>
        <color theme="1"/>
        <rFont val="Calibri"/>
        <family val="2"/>
        <scheme val="minor"/>
      </rPr>
      <t xml:space="preserve">Versión núm. 1: </t>
    </r>
    <r>
      <rPr>
        <sz val="11"/>
        <color theme="1"/>
        <rFont val="Calibri"/>
        <family val="2"/>
        <scheme val="minor"/>
      </rPr>
      <t>28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de abril de 2025</t>
    </r>
  </si>
  <si>
    <t>COSTES DE LAS CAMPAÑAS DE PUBLICIDAD Y PROMOCIÓN INSTITUCIONAL DEL PERIODO DICIEMBRE 2023 A NOVIEMBRE 2024</t>
  </si>
  <si>
    <t>CARTELERÍA AUTOBUSES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</si>
</sst>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44" fontId="0" fillId="2" borderId="0" xfId="0" applyNumberFormat="1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4" fontId="0" fillId="2" borderId="0" xfId="0" applyNumberFormat="1" applyFont="1" applyFill="1" applyAlignment="1">
      <alignment horizontal="right" indent="2"/>
    </xf>
    <xf numFmtId="0" fontId="0" fillId="0" borderId="0" xfId="0" applyFill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0" fillId="0" borderId="0" xfId="1" applyFont="1"/>
    <xf numFmtId="0" fontId="2" fillId="3" borderId="0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8" tint="-0.249977111117893"/>
        </patternFill>
      </fill>
      <alignment horizontal="right" vertical="bottom" textRotation="0" wrapText="0" indent="2" justifyLastLine="0" shrinkToFit="0" readingOrder="0"/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2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8" tint="-0.249977111117893"/>
        </patternFill>
      </fill>
      <alignment horizontal="right" vertical="bottom" textRotation="0" wrapText="0" indent="2" justifyLastLine="0" shrinkToFit="0" readingOrder="0"/>
    </dxf>
    <dxf>
      <fill>
        <patternFill patternType="none">
          <fgColor indexed="64"/>
          <bgColor auto="1"/>
        </patternFill>
      </fill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8" tint="-0.249977111117893"/>
        </patternFill>
      </fill>
    </dxf>
    <dxf>
      <fill>
        <patternFill patternType="none">
          <fgColor indexed="64"/>
          <bgColor auto="1"/>
        </patternFill>
      </fill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8" tint="-0.249977111117893"/>
        </patternFill>
      </fill>
    </dxf>
    <dxf>
      <fill>
        <patternFill patternType="none">
          <fgColor indexed="64"/>
          <bgColor auto="1"/>
        </patternFill>
      </fill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8" tint="-0.249977111117893"/>
        </patternFill>
      </fill>
    </dxf>
    <dxf>
      <fill>
        <patternFill patternType="none">
          <fgColor indexed="64"/>
          <bgColor auto="1"/>
        </patternFill>
      </fill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8" tint="-0.249977111117893"/>
        </patternFill>
      </fill>
    </dxf>
    <dxf>
      <fill>
        <patternFill patternType="none">
          <fgColor indexed="64"/>
          <bgColor auto="1"/>
        </patternFill>
      </fill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8" tint="-0.249977111117893"/>
        </patternFill>
      </fill>
    </dxf>
    <dxf>
      <fill>
        <patternFill patternType="none">
          <fgColor indexed="64"/>
          <bgColor auto="1"/>
        </patternFill>
      </fill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8" tint="-0.249977111117893"/>
        </patternFill>
      </fill>
    </dxf>
    <dxf>
      <fill>
        <patternFill patternType="none">
          <fgColor indexed="64"/>
          <bgColor auto="1"/>
        </patternFill>
      </fill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8" tint="-0.249977111117893"/>
        </patternFill>
      </fill>
    </dxf>
    <dxf>
      <fill>
        <patternFill patternType="none">
          <fgColor indexed="64"/>
          <bgColor auto="1"/>
        </patternFill>
      </fill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8" tint="-0.249977111117893"/>
        </patternFill>
      </fill>
    </dxf>
    <dxf>
      <fill>
        <patternFill patternType="none">
          <fgColor indexed="64"/>
          <bgColor auto="1"/>
        </patternFill>
      </fill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8" tint="-0.249977111117893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8" tint="-0.249977111117893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8" tint="-0.249977111117893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8" tint="-0.249977111117893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a1" displayName="Tabla1" ref="A6:M46" totalsRowCount="1" headerRowDxfId="28" dataDxfId="27" totalsRowDxfId="26" dataCellStyle="Moneda">
  <tableColumns count="13">
    <tableColumn id="1" name="Columna1" totalsRowLabel="Total" dataDxfId="25" totalsRowDxfId="24"/>
    <tableColumn id="11" name="Columna2" dataDxfId="23" totalsRowDxfId="22"/>
    <tableColumn id="2" name="Columna3" totalsRowFunction="sum" dataDxfId="21" totalsRowDxfId="20" dataCellStyle="Moneda"/>
    <tableColumn id="3" name="Columna4" totalsRowFunction="sum" dataDxfId="19" totalsRowDxfId="18" dataCellStyle="Moneda"/>
    <tableColumn id="4" name="Columna5" totalsRowFunction="sum" dataDxfId="17" totalsRowDxfId="16" dataCellStyle="Moneda"/>
    <tableColumn id="5" name="Columna6" totalsRowFunction="sum" dataDxfId="15" totalsRowDxfId="14" dataCellStyle="Moneda"/>
    <tableColumn id="6" name="Columna7" totalsRowFunction="sum" dataDxfId="13" totalsRowDxfId="12" dataCellStyle="Moneda"/>
    <tableColumn id="7" name="Columna8" totalsRowFunction="sum" dataDxfId="11" totalsRowDxfId="10" dataCellStyle="Moneda"/>
    <tableColumn id="8" name="Columna9" totalsRowFunction="sum" dataDxfId="9" totalsRowDxfId="8" dataCellStyle="Moneda"/>
    <tableColumn id="9" name="Columna10" totalsRowFunction="sum" dataDxfId="7" totalsRowDxfId="6" dataCellStyle="Moneda"/>
    <tableColumn id="10" name="Columna11" totalsRowFunction="sum" dataDxfId="5" totalsRowDxfId="4" dataCellStyle="Moneda"/>
    <tableColumn id="12" name="Columna12" totalsRowFunction="sum" dataDxfId="3" totalsRowDxfId="2" dataCellStyle="Moneda"/>
    <tableColumn id="13" name="Columna13" totalsRowFunction="custom" dataDxfId="1" totalsRowDxfId="0" dataCellStyle="Moneda">
      <totalsRowFormula>SUM(M7:M45)</totalsRow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zoomScale="70" zoomScaleNormal="70" workbookViewId="0">
      <selection activeCell="I50" sqref="I50"/>
    </sheetView>
  </sheetViews>
  <sheetFormatPr baseColWidth="10" defaultRowHeight="14.4" x14ac:dyDescent="0.3"/>
  <cols>
    <col min="1" max="1" width="54.6640625" customWidth="1"/>
    <col min="2" max="2" width="45" style="1" customWidth="1"/>
    <col min="3" max="3" width="12.6640625" style="1" bestFit="1" customWidth="1"/>
    <col min="4" max="4" width="13.77734375" style="2" bestFit="1" customWidth="1"/>
    <col min="5" max="5" width="12.44140625" style="1" customWidth="1"/>
    <col min="6" max="6" width="13.88671875" customWidth="1"/>
    <col min="7" max="7" width="12.5546875" customWidth="1"/>
    <col min="8" max="8" width="11.5546875" bestFit="1" customWidth="1"/>
    <col min="9" max="9" width="13.77734375" bestFit="1" customWidth="1"/>
    <col min="10" max="10" width="17.6640625" customWidth="1"/>
    <col min="11" max="11" width="11.88671875" customWidth="1"/>
    <col min="12" max="12" width="15.44140625" customWidth="1"/>
    <col min="13" max="13" width="17.88671875" customWidth="1"/>
  </cols>
  <sheetData>
    <row r="1" spans="1:13" x14ac:dyDescent="0.3">
      <c r="B1"/>
      <c r="C1"/>
      <c r="D1"/>
      <c r="E1"/>
      <c r="J1" s="3" t="s">
        <v>10</v>
      </c>
    </row>
    <row r="2" spans="1:13" x14ac:dyDescent="0.3">
      <c r="A2" t="s">
        <v>76</v>
      </c>
      <c r="B2"/>
      <c r="C2"/>
      <c r="D2"/>
      <c r="E2"/>
      <c r="J2" s="3" t="s">
        <v>11</v>
      </c>
    </row>
    <row r="3" spans="1:13" ht="7.5" customHeight="1" x14ac:dyDescent="0.3">
      <c r="B3"/>
      <c r="C3"/>
      <c r="D3"/>
      <c r="E3"/>
    </row>
    <row r="4" spans="1:13" ht="28.5" customHeight="1" x14ac:dyDescent="0.3">
      <c r="A4" s="14" t="s">
        <v>77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52.5" customHeight="1" thickBot="1" x14ac:dyDescent="0.35">
      <c r="A5" s="11" t="s">
        <v>12</v>
      </c>
      <c r="B5" s="7" t="s">
        <v>13</v>
      </c>
      <c r="C5" s="6" t="s">
        <v>14</v>
      </c>
      <c r="D5" s="7" t="s">
        <v>15</v>
      </c>
      <c r="E5" s="6" t="s">
        <v>21</v>
      </c>
      <c r="F5" s="7" t="s">
        <v>16</v>
      </c>
      <c r="G5" s="6" t="s">
        <v>22</v>
      </c>
      <c r="H5" s="7" t="s">
        <v>17</v>
      </c>
      <c r="I5" s="7" t="s">
        <v>18</v>
      </c>
      <c r="J5" s="7" t="s">
        <v>19</v>
      </c>
      <c r="K5" s="6" t="s">
        <v>78</v>
      </c>
      <c r="L5" s="8" t="s">
        <v>23</v>
      </c>
      <c r="M5" s="12" t="s">
        <v>20</v>
      </c>
    </row>
    <row r="6" spans="1:13" ht="31.5" hidden="1" customHeight="1" thickTop="1" x14ac:dyDescent="0.3">
      <c r="A6" s="10" t="s">
        <v>24</v>
      </c>
      <c r="B6" s="10" t="s">
        <v>25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30</v>
      </c>
      <c r="H6" s="10" t="s">
        <v>31</v>
      </c>
      <c r="I6" s="10" t="s">
        <v>32</v>
      </c>
      <c r="J6" s="10" t="s">
        <v>33</v>
      </c>
      <c r="K6" s="10" t="s">
        <v>34</v>
      </c>
      <c r="L6" s="10" t="s">
        <v>35</v>
      </c>
      <c r="M6" s="10" t="s">
        <v>36</v>
      </c>
    </row>
    <row r="7" spans="1:13" ht="15" thickTop="1" x14ac:dyDescent="0.3">
      <c r="A7" t="s">
        <v>37</v>
      </c>
      <c r="B7" t="s">
        <v>0</v>
      </c>
      <c r="C7" s="13"/>
      <c r="D7" s="13">
        <v>8841.5840918680005</v>
      </c>
      <c r="E7" s="13"/>
      <c r="F7" s="13">
        <v>5170.0323399999997</v>
      </c>
      <c r="G7" s="13">
        <v>1282.5999999999999</v>
      </c>
      <c r="H7" s="13"/>
      <c r="I7" s="13">
        <v>4758.9590399999997</v>
      </c>
      <c r="J7" s="13">
        <v>1511.29</v>
      </c>
      <c r="K7" s="13"/>
      <c r="L7" s="13"/>
      <c r="M7" s="13">
        <v>21564.465471868003</v>
      </c>
    </row>
    <row r="8" spans="1:13" ht="17.25" customHeight="1" x14ac:dyDescent="0.3">
      <c r="A8" t="s">
        <v>38</v>
      </c>
      <c r="B8" t="s">
        <v>2</v>
      </c>
      <c r="C8" s="13"/>
      <c r="D8" s="13">
        <v>11371.538269520001</v>
      </c>
      <c r="E8" s="13"/>
      <c r="F8" s="13">
        <v>11240.950094</v>
      </c>
      <c r="G8" s="13">
        <v>2315.0929999999998</v>
      </c>
      <c r="H8" s="13"/>
      <c r="I8" s="13">
        <v>6872.3150925</v>
      </c>
      <c r="J8" s="13">
        <v>1511.29</v>
      </c>
      <c r="K8" s="13"/>
      <c r="L8" s="13"/>
      <c r="M8" s="13">
        <v>33311.186456020005</v>
      </c>
    </row>
    <row r="9" spans="1:13" x14ac:dyDescent="0.3">
      <c r="A9" t="s">
        <v>39</v>
      </c>
      <c r="B9" t="s">
        <v>2</v>
      </c>
      <c r="C9" s="13"/>
      <c r="D9" s="13"/>
      <c r="E9" s="13">
        <v>2662</v>
      </c>
      <c r="F9" s="13"/>
      <c r="G9" s="13"/>
      <c r="H9" s="13"/>
      <c r="I9" s="13"/>
      <c r="J9" s="13"/>
      <c r="K9" s="13"/>
      <c r="L9" s="13"/>
      <c r="M9" s="13">
        <v>2662</v>
      </c>
    </row>
    <row r="10" spans="1:13" x14ac:dyDescent="0.3">
      <c r="A10" t="s">
        <v>40</v>
      </c>
      <c r="B10" t="s">
        <v>2</v>
      </c>
      <c r="C10" s="13"/>
      <c r="D10" s="13">
        <v>34819.934504960002</v>
      </c>
      <c r="E10" s="13"/>
      <c r="F10" s="13">
        <v>28376.242399999999</v>
      </c>
      <c r="G10" s="13">
        <v>6381.9097760000004</v>
      </c>
      <c r="H10" s="13"/>
      <c r="I10" s="13">
        <v>15221.896799999999</v>
      </c>
      <c r="J10" s="13">
        <v>1511.29</v>
      </c>
      <c r="K10" s="13"/>
      <c r="L10" s="13"/>
      <c r="M10" s="13">
        <v>86311.273480959993</v>
      </c>
    </row>
    <row r="11" spans="1:13" x14ac:dyDescent="0.3">
      <c r="A11" t="s">
        <v>41</v>
      </c>
      <c r="B11" t="s">
        <v>5</v>
      </c>
      <c r="C11" s="13"/>
      <c r="D11" s="13">
        <v>12420.759272195997</v>
      </c>
      <c r="E11" s="13"/>
      <c r="F11" s="13">
        <v>9013.8691060000001</v>
      </c>
      <c r="G11" s="13">
        <v>2240.150682</v>
      </c>
      <c r="H11" s="13"/>
      <c r="I11" s="13">
        <v>8368.9650000000001</v>
      </c>
      <c r="J11" s="13">
        <v>1511.29</v>
      </c>
      <c r="K11" s="13"/>
      <c r="L11" s="13"/>
      <c r="M11" s="13">
        <v>33555.034060195998</v>
      </c>
    </row>
    <row r="12" spans="1:13" x14ac:dyDescent="0.3">
      <c r="A12" t="s">
        <v>42</v>
      </c>
      <c r="B12" t="s">
        <v>6</v>
      </c>
      <c r="C12" s="13"/>
      <c r="D12" s="13">
        <v>15368.171058085996</v>
      </c>
      <c r="E12" s="13"/>
      <c r="F12" s="13">
        <v>11499.6684704</v>
      </c>
      <c r="G12" s="13">
        <v>2808.8940000000002</v>
      </c>
      <c r="H12" s="13"/>
      <c r="I12" s="13">
        <v>13291.423475000001</v>
      </c>
      <c r="J12" s="13">
        <v>1511.29</v>
      </c>
      <c r="K12" s="13"/>
      <c r="L12" s="13"/>
      <c r="M12" s="13">
        <v>44479.447003485999</v>
      </c>
    </row>
    <row r="13" spans="1:13" x14ac:dyDescent="0.3">
      <c r="A13" t="s">
        <v>43</v>
      </c>
      <c r="B13" t="s">
        <v>5</v>
      </c>
      <c r="C13" s="13"/>
      <c r="D13" s="13">
        <v>4328.4133709300004</v>
      </c>
      <c r="E13" s="13"/>
      <c r="F13" s="13">
        <v>3381.6980295999997</v>
      </c>
      <c r="G13" s="13">
        <v>769.56</v>
      </c>
      <c r="H13" s="13"/>
      <c r="I13" s="13"/>
      <c r="J13" s="13"/>
      <c r="K13" s="13"/>
      <c r="L13" s="13"/>
      <c r="M13" s="13">
        <v>8479.67140053</v>
      </c>
    </row>
    <row r="14" spans="1:13" x14ac:dyDescent="0.3">
      <c r="A14" t="s">
        <v>44</v>
      </c>
      <c r="B14" t="s">
        <v>5</v>
      </c>
      <c r="C14" s="13"/>
      <c r="D14" s="13">
        <v>6667.8769893999997</v>
      </c>
      <c r="E14" s="13"/>
      <c r="F14" s="13">
        <v>5909.7077600000011</v>
      </c>
      <c r="G14" s="13">
        <v>2180.42</v>
      </c>
      <c r="H14" s="13"/>
      <c r="I14" s="13">
        <v>6441.9867599999989</v>
      </c>
      <c r="J14" s="13">
        <v>1511.29</v>
      </c>
      <c r="K14" s="13"/>
      <c r="L14" s="13"/>
      <c r="M14" s="13">
        <v>22711.2815094</v>
      </c>
    </row>
    <row r="15" spans="1:13" x14ac:dyDescent="0.3">
      <c r="A15" t="s">
        <v>45</v>
      </c>
      <c r="B15" t="s">
        <v>1</v>
      </c>
      <c r="C15" s="13"/>
      <c r="D15" s="13">
        <v>13059.634106464006</v>
      </c>
      <c r="E15" s="13"/>
      <c r="F15" s="13">
        <v>6856.8360344000002</v>
      </c>
      <c r="G15" s="13">
        <v>1923.8999999999999</v>
      </c>
      <c r="H15" s="13">
        <v>2898.99665</v>
      </c>
      <c r="I15" s="13">
        <v>9174.6943199999987</v>
      </c>
      <c r="J15" s="13"/>
      <c r="K15" s="13"/>
      <c r="L15" s="13"/>
      <c r="M15" s="13">
        <v>33914.061110864008</v>
      </c>
    </row>
    <row r="16" spans="1:13" x14ac:dyDescent="0.3">
      <c r="A16" t="s">
        <v>46</v>
      </c>
      <c r="B16" t="s">
        <v>2</v>
      </c>
      <c r="C16" s="13"/>
      <c r="D16" s="13">
        <v>10036.242481782003</v>
      </c>
      <c r="E16" s="13"/>
      <c r="F16" s="13">
        <v>4799.3352879999993</v>
      </c>
      <c r="G16" s="13">
        <v>1539.12</v>
      </c>
      <c r="H16" s="13"/>
      <c r="I16" s="13">
        <v>4857.0779399999992</v>
      </c>
      <c r="J16" s="13">
        <v>1511.29</v>
      </c>
      <c r="K16" s="13"/>
      <c r="L16" s="13"/>
      <c r="M16" s="13">
        <v>22743.065709782</v>
      </c>
    </row>
    <row r="17" spans="1:13" x14ac:dyDescent="0.3">
      <c r="A17" t="s">
        <v>47</v>
      </c>
      <c r="B17" t="s">
        <v>2</v>
      </c>
      <c r="C17" s="13"/>
      <c r="D17" s="13">
        <v>18151.373040965998</v>
      </c>
      <c r="E17" s="13">
        <v>2903.8063999999999</v>
      </c>
      <c r="F17" s="13">
        <v>8692.6624575999995</v>
      </c>
      <c r="G17" s="13">
        <v>2052.16</v>
      </c>
      <c r="H17" s="13"/>
      <c r="I17" s="13"/>
      <c r="J17" s="13"/>
      <c r="K17" s="13"/>
      <c r="L17" s="13"/>
      <c r="M17" s="13">
        <v>31800.001898565999</v>
      </c>
    </row>
    <row r="18" spans="1:13" x14ac:dyDescent="0.3">
      <c r="A18" t="s">
        <v>48</v>
      </c>
      <c r="B18" t="s">
        <v>1</v>
      </c>
      <c r="C18" s="13">
        <v>5005.0020613612796</v>
      </c>
      <c r="D18" s="13">
        <v>13741.945472332005</v>
      </c>
      <c r="E18" s="13"/>
      <c r="F18" s="13"/>
      <c r="G18" s="13">
        <v>1036.392104</v>
      </c>
      <c r="H18" s="13"/>
      <c r="I18" s="13"/>
      <c r="J18" s="13"/>
      <c r="K18" s="13"/>
      <c r="L18" s="13"/>
      <c r="M18" s="13">
        <v>19783.339637693283</v>
      </c>
    </row>
    <row r="19" spans="1:13" x14ac:dyDescent="0.3">
      <c r="A19" t="s">
        <v>49</v>
      </c>
      <c r="B19" t="s">
        <v>1</v>
      </c>
      <c r="C19" s="13">
        <v>3809.4610338399998</v>
      </c>
      <c r="D19" s="13">
        <v>5050.7991248879998</v>
      </c>
      <c r="E19" s="13"/>
      <c r="F19" s="13"/>
      <c r="G19" s="13">
        <v>1036.392104</v>
      </c>
      <c r="H19" s="13"/>
      <c r="I19" s="13"/>
      <c r="J19" s="13"/>
      <c r="K19" s="13"/>
      <c r="L19" s="13">
        <v>1089.04</v>
      </c>
      <c r="M19" s="13">
        <v>10985.692262728</v>
      </c>
    </row>
    <row r="20" spans="1:13" x14ac:dyDescent="0.3">
      <c r="A20" t="s">
        <v>50</v>
      </c>
      <c r="B20" t="s">
        <v>1</v>
      </c>
      <c r="C20" s="13"/>
      <c r="D20" s="13"/>
      <c r="E20" s="13">
        <v>5313.1833260000003</v>
      </c>
      <c r="F20" s="13">
        <v>2963.8051453999997</v>
      </c>
      <c r="G20" s="13">
        <v>513.065652</v>
      </c>
      <c r="H20" s="13"/>
      <c r="I20" s="13">
        <v>5135.2738799999997</v>
      </c>
      <c r="J20" s="13"/>
      <c r="K20" s="13"/>
      <c r="L20" s="13"/>
      <c r="M20" s="13">
        <v>13925.328003399998</v>
      </c>
    </row>
    <row r="21" spans="1:13" x14ac:dyDescent="0.3">
      <c r="A21" t="s">
        <v>51</v>
      </c>
      <c r="B21" t="s">
        <v>1</v>
      </c>
      <c r="C21" s="13">
        <v>3107.11</v>
      </c>
      <c r="D21" s="13">
        <v>5582.5</v>
      </c>
      <c r="E21" s="13"/>
      <c r="F21" s="13">
        <v>5525.87</v>
      </c>
      <c r="G21" s="13">
        <v>1539.1999999999998</v>
      </c>
      <c r="H21" s="13"/>
      <c r="I21" s="13"/>
      <c r="J21" s="13"/>
      <c r="K21" s="13"/>
      <c r="L21" s="13"/>
      <c r="M21" s="13">
        <v>15754.68</v>
      </c>
    </row>
    <row r="22" spans="1:13" x14ac:dyDescent="0.3">
      <c r="A22" t="s">
        <v>52</v>
      </c>
      <c r="B22" t="s">
        <v>1</v>
      </c>
      <c r="C22" s="13"/>
      <c r="D22" s="13">
        <v>3583.3298295520008</v>
      </c>
      <c r="E22" s="13"/>
      <c r="F22" s="13"/>
      <c r="G22" s="13">
        <v>615.64799999999991</v>
      </c>
      <c r="H22" s="13"/>
      <c r="I22" s="13"/>
      <c r="J22" s="13"/>
      <c r="K22" s="13"/>
      <c r="L22" s="13"/>
      <c r="M22" s="13">
        <v>4198.9778295520009</v>
      </c>
    </row>
    <row r="23" spans="1:13" x14ac:dyDescent="0.3">
      <c r="A23" t="s">
        <v>53</v>
      </c>
      <c r="B23" t="s">
        <v>1</v>
      </c>
      <c r="C23" s="13"/>
      <c r="D23" s="13">
        <v>24135.453759999997</v>
      </c>
      <c r="E23" s="13"/>
      <c r="F23" s="13">
        <v>9510.2224800000004</v>
      </c>
      <c r="G23" s="13">
        <v>2462.5919999999996</v>
      </c>
      <c r="H23" s="13"/>
      <c r="I23" s="13">
        <v>10389.06</v>
      </c>
      <c r="J23" s="13">
        <v>1511.29</v>
      </c>
      <c r="K23" s="13"/>
      <c r="L23" s="13"/>
      <c r="M23" s="13">
        <v>48008.618239999996</v>
      </c>
    </row>
    <row r="24" spans="1:13" x14ac:dyDescent="0.3">
      <c r="A24" t="s">
        <v>54</v>
      </c>
      <c r="B24" t="s">
        <v>0</v>
      </c>
      <c r="C24" s="13"/>
      <c r="D24" s="13">
        <v>6500.4580698860009</v>
      </c>
      <c r="E24" s="13"/>
      <c r="F24" s="13">
        <v>3954.3071040000004</v>
      </c>
      <c r="G24" s="13">
        <v>1200.1544719999999</v>
      </c>
      <c r="H24" s="13"/>
      <c r="I24" s="13">
        <v>4792.8196799999987</v>
      </c>
      <c r="J24" s="13">
        <v>1511.29</v>
      </c>
      <c r="K24" s="13"/>
      <c r="L24" s="13"/>
      <c r="M24" s="13">
        <v>17959.029325886</v>
      </c>
    </row>
    <row r="25" spans="1:13" x14ac:dyDescent="0.3">
      <c r="A25" t="s">
        <v>55</v>
      </c>
      <c r="B25" t="s">
        <v>0</v>
      </c>
      <c r="C25" s="13"/>
      <c r="D25" s="13">
        <v>6411.1750012859993</v>
      </c>
      <c r="E25" s="13"/>
      <c r="F25" s="13">
        <v>3748.8038016</v>
      </c>
      <c r="G25" s="13">
        <v>1200.1544719999999</v>
      </c>
      <c r="H25" s="13">
        <v>1924.28478</v>
      </c>
      <c r="I25" s="13">
        <v>2067.8077199999998</v>
      </c>
      <c r="J25" s="13"/>
      <c r="K25" s="13"/>
      <c r="L25" s="13"/>
      <c r="M25" s="13">
        <v>15352.225774885999</v>
      </c>
    </row>
    <row r="26" spans="1:13" x14ac:dyDescent="0.3">
      <c r="A26" t="s">
        <v>56</v>
      </c>
      <c r="B26" t="s">
        <v>5</v>
      </c>
      <c r="C26" s="13"/>
      <c r="D26" s="13">
        <v>5968.313922450001</v>
      </c>
      <c r="E26" s="13"/>
      <c r="F26" s="13"/>
      <c r="G26" s="13">
        <v>673.36500000000001</v>
      </c>
      <c r="H26" s="13"/>
      <c r="I26" s="13"/>
      <c r="J26" s="13"/>
      <c r="K26" s="13"/>
      <c r="L26" s="13"/>
      <c r="M26" s="13">
        <v>6641.6789224500008</v>
      </c>
    </row>
    <row r="27" spans="1:13" x14ac:dyDescent="0.3">
      <c r="A27" t="s">
        <v>57</v>
      </c>
      <c r="B27" t="s">
        <v>5</v>
      </c>
      <c r="C27" s="13"/>
      <c r="D27" s="13">
        <v>17520.202810549999</v>
      </c>
      <c r="E27" s="13"/>
      <c r="F27" s="13"/>
      <c r="G27" s="13">
        <v>2020.0949999999998</v>
      </c>
      <c r="H27" s="13"/>
      <c r="I27" s="13"/>
      <c r="J27" s="13"/>
      <c r="K27" s="13"/>
      <c r="L27" s="13"/>
      <c r="M27" s="13">
        <v>19540.297810550001</v>
      </c>
    </row>
    <row r="28" spans="1:13" x14ac:dyDescent="0.3">
      <c r="A28" t="s">
        <v>58</v>
      </c>
      <c r="B28" t="s">
        <v>2</v>
      </c>
      <c r="C28" s="13"/>
      <c r="D28" s="13">
        <v>36302.170309966001</v>
      </c>
      <c r="E28" s="13"/>
      <c r="F28" s="13">
        <v>26103.269983999999</v>
      </c>
      <c r="G28" s="13">
        <v>4227.1674280000007</v>
      </c>
      <c r="H28" s="13"/>
      <c r="I28" s="13">
        <v>17709.499499999998</v>
      </c>
      <c r="J28" s="13">
        <v>1511.29</v>
      </c>
      <c r="K28" s="13"/>
      <c r="L28" s="13"/>
      <c r="M28" s="13">
        <v>85853.397221965992</v>
      </c>
    </row>
    <row r="29" spans="1:13" x14ac:dyDescent="0.3">
      <c r="A29" t="s">
        <v>59</v>
      </c>
      <c r="B29" t="s">
        <v>4</v>
      </c>
      <c r="C29" s="13"/>
      <c r="D29" s="13">
        <v>20952.754557767999</v>
      </c>
      <c r="E29" s="13"/>
      <c r="F29" s="13">
        <v>15437.723749799999</v>
      </c>
      <c r="G29" s="13">
        <v>4264.6450000000004</v>
      </c>
      <c r="H29" s="13"/>
      <c r="I29" s="13">
        <v>16998.426059999998</v>
      </c>
      <c r="J29" s="13">
        <v>1511.29</v>
      </c>
      <c r="K29" s="13"/>
      <c r="L29" s="13"/>
      <c r="M29" s="13">
        <v>59164.839367568005</v>
      </c>
    </row>
    <row r="30" spans="1:13" x14ac:dyDescent="0.3">
      <c r="A30" t="s">
        <v>60</v>
      </c>
      <c r="B30" t="s">
        <v>1</v>
      </c>
      <c r="C30" s="13"/>
      <c r="D30" s="13">
        <v>23212.093064027998</v>
      </c>
      <c r="E30" s="13">
        <v>1385.2079999999999</v>
      </c>
      <c r="F30" s="13">
        <v>10249.57725</v>
      </c>
      <c r="G30" s="13">
        <v>2861.7371199999998</v>
      </c>
      <c r="H30" s="13"/>
      <c r="I30" s="13">
        <v>10110.479279999998</v>
      </c>
      <c r="J30" s="13"/>
      <c r="K30" s="13"/>
      <c r="L30" s="13"/>
      <c r="M30" s="13">
        <v>47819.094714027997</v>
      </c>
    </row>
    <row r="31" spans="1:13" x14ac:dyDescent="0.3">
      <c r="A31" t="s">
        <v>61</v>
      </c>
      <c r="B31" t="s">
        <v>1</v>
      </c>
      <c r="C31" s="13">
        <v>8544.6829956400015</v>
      </c>
      <c r="D31" s="13">
        <v>18653.244484663795</v>
      </c>
      <c r="E31" s="13"/>
      <c r="F31" s="13">
        <v>12055.1574</v>
      </c>
      <c r="G31" s="13">
        <v>3629.8862600000002</v>
      </c>
      <c r="H31" s="13"/>
      <c r="I31" s="13">
        <v>10117.020539999998</v>
      </c>
      <c r="J31" s="13">
        <v>1511.29</v>
      </c>
      <c r="K31" s="13">
        <v>2314.13</v>
      </c>
      <c r="L31" s="13">
        <v>1681.9</v>
      </c>
      <c r="M31" s="13">
        <v>58507.311680303792</v>
      </c>
    </row>
    <row r="32" spans="1:13" x14ac:dyDescent="0.3">
      <c r="A32" t="s">
        <v>62</v>
      </c>
      <c r="B32" t="s">
        <v>2</v>
      </c>
      <c r="C32" s="13"/>
      <c r="D32" s="13">
        <v>6432.2218131600011</v>
      </c>
      <c r="E32" s="13">
        <v>7970.7305260000012</v>
      </c>
      <c r="F32" s="13">
        <v>6150.6364744000002</v>
      </c>
      <c r="G32" s="13">
        <v>1450.222994</v>
      </c>
      <c r="H32" s="13"/>
      <c r="I32" s="13">
        <v>4787.4327599999997</v>
      </c>
      <c r="J32" s="13"/>
      <c r="K32" s="13"/>
      <c r="L32" s="13"/>
      <c r="M32" s="13">
        <v>26791.244567560003</v>
      </c>
    </row>
    <row r="33" spans="1:13" x14ac:dyDescent="0.3">
      <c r="A33" t="s">
        <v>63</v>
      </c>
      <c r="B33" t="s">
        <v>2</v>
      </c>
      <c r="C33" s="13"/>
      <c r="D33" s="13">
        <v>1977.0335006400003</v>
      </c>
      <c r="E33" s="13"/>
      <c r="F33" s="13">
        <v>2077.7427396000003</v>
      </c>
      <c r="G33" s="13">
        <v>621.52230800000007</v>
      </c>
      <c r="H33" s="13"/>
      <c r="I33" s="13">
        <v>332.44992000000008</v>
      </c>
      <c r="J33" s="13"/>
      <c r="K33" s="13"/>
      <c r="L33" s="13"/>
      <c r="M33" s="13">
        <v>5008.74846824</v>
      </c>
    </row>
    <row r="34" spans="1:13" x14ac:dyDescent="0.3">
      <c r="A34" t="s">
        <v>64</v>
      </c>
      <c r="B34" t="s">
        <v>3</v>
      </c>
      <c r="C34" s="13"/>
      <c r="D34" s="13">
        <v>21537.907101039993</v>
      </c>
      <c r="E34" s="13"/>
      <c r="F34" s="13">
        <v>16076.4585498</v>
      </c>
      <c r="G34" s="13">
        <v>3529.3304200000002</v>
      </c>
      <c r="H34" s="13"/>
      <c r="I34" s="13">
        <v>16698.29766</v>
      </c>
      <c r="J34" s="13">
        <v>1511.29</v>
      </c>
      <c r="K34" s="13"/>
      <c r="L34" s="13"/>
      <c r="M34" s="13">
        <v>59353.283730839998</v>
      </c>
    </row>
    <row r="35" spans="1:13" x14ac:dyDescent="0.3">
      <c r="A35" t="s">
        <v>65</v>
      </c>
      <c r="B35" t="s">
        <v>6</v>
      </c>
      <c r="C35" s="13"/>
      <c r="D35" s="13">
        <v>10131.222769800001</v>
      </c>
      <c r="E35" s="13"/>
      <c r="F35" s="13">
        <v>6574.8230767999994</v>
      </c>
      <c r="G35" s="13">
        <v>1539.12</v>
      </c>
      <c r="H35" s="13"/>
      <c r="I35" s="13">
        <v>9326.682420000001</v>
      </c>
      <c r="J35" s="13">
        <v>1511.29</v>
      </c>
      <c r="K35" s="13"/>
      <c r="L35" s="13"/>
      <c r="M35" s="13">
        <v>29083.138266599999</v>
      </c>
    </row>
    <row r="36" spans="1:13" x14ac:dyDescent="0.3">
      <c r="A36" t="s">
        <v>66</v>
      </c>
      <c r="B36" t="s">
        <v>7</v>
      </c>
      <c r="C36" s="13"/>
      <c r="D36" s="13">
        <v>35908.748523120004</v>
      </c>
      <c r="E36" s="13"/>
      <c r="F36" s="13">
        <v>29246.260762400001</v>
      </c>
      <c r="G36" s="13">
        <v>7506.4678039999999</v>
      </c>
      <c r="H36" s="13"/>
      <c r="I36" s="13">
        <v>18042.718979999998</v>
      </c>
      <c r="J36" s="13">
        <v>1511.29</v>
      </c>
      <c r="K36" s="13"/>
      <c r="L36" s="13"/>
      <c r="M36" s="13">
        <v>92215.48606951999</v>
      </c>
    </row>
    <row r="37" spans="1:13" x14ac:dyDescent="0.3">
      <c r="A37" t="s">
        <v>67</v>
      </c>
      <c r="B37" t="s">
        <v>7</v>
      </c>
      <c r="C37" s="13"/>
      <c r="D37" s="13">
        <v>22091.316564086006</v>
      </c>
      <c r="E37" s="13"/>
      <c r="F37" s="13">
        <v>11690.262830399997</v>
      </c>
      <c r="G37" s="13">
        <v>3333.4773999999998</v>
      </c>
      <c r="H37" s="13"/>
      <c r="I37" s="13">
        <v>15884.936870000001</v>
      </c>
      <c r="J37" s="13"/>
      <c r="K37" s="13"/>
      <c r="L37" s="13"/>
      <c r="M37" s="13">
        <v>52999.993664486014</v>
      </c>
    </row>
    <row r="38" spans="1:13" x14ac:dyDescent="0.3">
      <c r="A38" t="s">
        <v>68</v>
      </c>
      <c r="B38" t="s">
        <v>3</v>
      </c>
      <c r="C38" s="13"/>
      <c r="D38" s="13">
        <v>16336.162424736001</v>
      </c>
      <c r="E38" s="13"/>
      <c r="F38" s="13"/>
      <c r="G38" s="13">
        <v>1500.6419999999998</v>
      </c>
      <c r="H38" s="13">
        <v>3847.7999999999997</v>
      </c>
      <c r="I38" s="13"/>
      <c r="J38" s="13"/>
      <c r="K38" s="13"/>
      <c r="L38" s="13"/>
      <c r="M38" s="13">
        <v>21684.604424736001</v>
      </c>
    </row>
    <row r="39" spans="1:13" x14ac:dyDescent="0.3">
      <c r="A39" t="s">
        <v>69</v>
      </c>
      <c r="B39" t="s">
        <v>3</v>
      </c>
      <c r="C39" s="13"/>
      <c r="D39" s="13">
        <v>20806.169294834002</v>
      </c>
      <c r="E39" s="13"/>
      <c r="F39" s="13">
        <v>24665.875555200008</v>
      </c>
      <c r="G39" s="13">
        <v>3501.498</v>
      </c>
      <c r="H39" s="13"/>
      <c r="I39" s="13">
        <v>18853.546634999999</v>
      </c>
      <c r="J39" s="13">
        <v>1511.29</v>
      </c>
      <c r="K39" s="13"/>
      <c r="L39" s="13"/>
      <c r="M39" s="13">
        <v>69338.379485034005</v>
      </c>
    </row>
    <row r="40" spans="1:13" x14ac:dyDescent="0.3">
      <c r="A40" t="s">
        <v>70</v>
      </c>
      <c r="B40" t="s">
        <v>8</v>
      </c>
      <c r="C40" s="13"/>
      <c r="D40" s="13"/>
      <c r="E40" s="13"/>
      <c r="F40" s="13"/>
      <c r="G40" s="13"/>
      <c r="H40" s="13"/>
      <c r="I40" s="13"/>
      <c r="J40" s="13">
        <v>1511.29</v>
      </c>
      <c r="K40" s="13"/>
      <c r="L40" s="13"/>
      <c r="M40" s="13">
        <v>1511.29</v>
      </c>
    </row>
    <row r="41" spans="1:13" x14ac:dyDescent="0.3">
      <c r="A41" t="s">
        <v>71</v>
      </c>
      <c r="B41" t="s">
        <v>4</v>
      </c>
      <c r="C41" s="13"/>
      <c r="D41" s="13">
        <v>7212.6054377000009</v>
      </c>
      <c r="E41" s="13"/>
      <c r="F41" s="13"/>
      <c r="G41" s="13">
        <v>1308.252</v>
      </c>
      <c r="H41" s="13"/>
      <c r="I41" s="13"/>
      <c r="J41" s="13"/>
      <c r="K41" s="13"/>
      <c r="L41" s="13"/>
      <c r="M41" s="13">
        <v>8520.8574377000004</v>
      </c>
    </row>
    <row r="42" spans="1:13" x14ac:dyDescent="0.3">
      <c r="A42" t="s">
        <v>72</v>
      </c>
      <c r="B42" t="s">
        <v>4</v>
      </c>
      <c r="C42" s="13"/>
      <c r="D42" s="13">
        <v>14215.69812608</v>
      </c>
      <c r="E42" s="13"/>
      <c r="F42" s="13">
        <v>17198.075576000003</v>
      </c>
      <c r="G42" s="13">
        <v>3052.5880000000002</v>
      </c>
      <c r="H42" s="13"/>
      <c r="I42" s="13">
        <v>10487.659874999999</v>
      </c>
      <c r="J42" s="13">
        <v>1511.29</v>
      </c>
      <c r="K42" s="13"/>
      <c r="L42" s="13"/>
      <c r="M42" s="13">
        <v>46465.311577080007</v>
      </c>
    </row>
    <row r="43" spans="1:13" x14ac:dyDescent="0.3">
      <c r="A43" t="s">
        <v>73</v>
      </c>
      <c r="B43" t="s">
        <v>0</v>
      </c>
      <c r="C43" s="13"/>
      <c r="D43" s="13">
        <v>19558.262842447992</v>
      </c>
      <c r="E43" s="13"/>
      <c r="F43" s="13"/>
      <c r="G43" s="13">
        <v>1641.7280000000001</v>
      </c>
      <c r="H43" s="13"/>
      <c r="I43" s="13"/>
      <c r="J43" s="13"/>
      <c r="K43" s="13"/>
      <c r="L43" s="13"/>
      <c r="M43" s="13">
        <v>21199.990842447991</v>
      </c>
    </row>
    <row r="44" spans="1:13" x14ac:dyDescent="0.3">
      <c r="A44" t="s">
        <v>74</v>
      </c>
      <c r="B44" t="s">
        <v>8</v>
      </c>
      <c r="C44" s="13"/>
      <c r="D44" s="13">
        <v>15734.508924640002</v>
      </c>
      <c r="E44" s="13"/>
      <c r="F44" s="13">
        <v>2932.3442499999992</v>
      </c>
      <c r="G44" s="13">
        <v>2533.1350000000002</v>
      </c>
      <c r="H44" s="13"/>
      <c r="I44" s="13"/>
      <c r="J44" s="13"/>
      <c r="K44" s="13"/>
      <c r="L44" s="13"/>
      <c r="M44" s="13">
        <v>21199.988174639999</v>
      </c>
    </row>
    <row r="45" spans="1:13" x14ac:dyDescent="0.3">
      <c r="A45" t="s">
        <v>75</v>
      </c>
      <c r="B45" t="s">
        <v>4</v>
      </c>
      <c r="C45" s="13"/>
      <c r="D45" s="13">
        <v>14667.722650834001</v>
      </c>
      <c r="E45" s="13"/>
      <c r="F45" s="13">
        <v>12011.600304</v>
      </c>
      <c r="G45" s="13">
        <v>2821.72</v>
      </c>
      <c r="H45" s="13"/>
      <c r="I45" s="13">
        <v>6538.9513200000001</v>
      </c>
      <c r="J45" s="13"/>
      <c r="K45" s="13"/>
      <c r="L45" s="13"/>
      <c r="M45" s="13">
        <v>36039.994274834004</v>
      </c>
    </row>
    <row r="46" spans="1:13" x14ac:dyDescent="0.3">
      <c r="A46" s="4" t="s">
        <v>9</v>
      </c>
      <c r="B46" s="4"/>
      <c r="C46" s="5">
        <f>SUBTOTAL(109,Tabla1[Columna3])</f>
        <v>20466.256090841282</v>
      </c>
      <c r="D46" s="5">
        <f>SUBTOTAL(109,Tabla1[Columna4])</f>
        <v>529289.54756665986</v>
      </c>
      <c r="E46" s="5">
        <f>SUBTOTAL(109,Tabla1[Columna5])</f>
        <v>20234.928252000002</v>
      </c>
      <c r="F46" s="5">
        <f>SUBTOTAL(109,Tabla1[Columna6])</f>
        <v>313113.81901340012</v>
      </c>
      <c r="G46" s="5">
        <f>SUBTOTAL(109,Tabla1[Columna7])</f>
        <v>85114.005995999993</v>
      </c>
      <c r="H46" s="5">
        <f>SUBTOTAL(109,Tabla1[Columna8])</f>
        <v>8671.0814300000002</v>
      </c>
      <c r="I46" s="5">
        <f>SUBTOTAL(109,Tabla1[Columna9])</f>
        <v>247260.38152750002</v>
      </c>
      <c r="J46" s="5">
        <f>SUBTOTAL(109,Tabla1[Columna10])</f>
        <v>27203.220000000008</v>
      </c>
      <c r="K46" s="5">
        <f>SUBTOTAL(109,Tabla1[Columna11])</f>
        <v>2314.13</v>
      </c>
      <c r="L46" s="9">
        <f>SUBTOTAL(109,Tabla1[Columna12])</f>
        <v>2770.94</v>
      </c>
      <c r="M46" s="9">
        <f>SUM(M7:M45)</f>
        <v>1256438.3098764012</v>
      </c>
    </row>
  </sheetData>
  <mergeCells count="1">
    <mergeCell ref="A4:M4"/>
  </mergeCells>
  <printOptions horizontalCentered="1" verticalCentered="1"/>
  <pageMargins left="0" right="0" top="0.74803149606299213" bottom="0.74803149606299213" header="0.31496062992125984" footer="0.31496062992125984"/>
  <pageSetup paperSize="9" scale="53" orientation="landscape" r:id="rId1"/>
  <headerFooter>
    <oddHeader>&amp;L&amp;G&amp;R&amp;"-,Negrita"&amp;K08+000TRANSPARENCIA, BOP E IMPRENTA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CAMPAÑAS DE PUBLICIDAD</vt:lpstr>
      <vt:lpstr>'CAMPAÑAS DE PUBLICIDAD'!Área_de_impresión</vt:lpstr>
    </vt:vector>
  </TitlesOfParts>
  <Company>Diputación de Alicante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TORREGROSA TRIVES, JORGE MANUEL</dc:creator>
  <cp:lastModifiedBy>ORTEGA RUIZ, CRISTINA</cp:lastModifiedBy>
  <cp:lastPrinted>2024-03-28T07:56:09Z</cp:lastPrinted>
  <dcterms:created xsi:type="dcterms:W3CDTF">2018-02-09T12:10:00Z</dcterms:created>
  <dcterms:modified xsi:type="dcterms:W3CDTF">2025-04-28T09:15:54Z</dcterms:modified>
</cp:coreProperties>
</file>