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8915" windowHeight="11460"/>
  </bookViews>
  <sheets>
    <sheet name="CONVENIOS 2016" sheetId="1" r:id="rId1"/>
    <sheet name="Hoja2" sheetId="2" r:id="rId2"/>
    <sheet name="Hoja3" sheetId="3" r:id="rId3"/>
  </sheets>
  <definedNames>
    <definedName name="_xlnm._FilterDatabase" localSheetId="0" hidden="1">'CONVENIOS 2016'!$A$1:$J$110</definedName>
    <definedName name="_xlnm.Print_Titles" localSheetId="0">'CONVENIOS 2016'!$1:$1</definedName>
  </definedNames>
  <calcPr calcId="145621"/>
</workbook>
</file>

<file path=xl/calcChain.xml><?xml version="1.0" encoding="utf-8"?>
<calcChain xmlns="http://schemas.openxmlformats.org/spreadsheetml/2006/main">
  <c r="F19" i="3" l="1"/>
  <c r="C14" i="3"/>
  <c r="A14" i="3"/>
  <c r="B14" i="3"/>
  <c r="H140" i="1" l="1"/>
  <c r="H94" i="1" l="1"/>
  <c r="H75" i="1" l="1"/>
  <c r="A2" i="2"/>
  <c r="A1" i="2"/>
  <c r="H90" i="1"/>
  <c r="H92" i="1" l="1"/>
  <c r="H93" i="1" l="1"/>
  <c r="G15" i="3" l="1"/>
  <c r="H99" i="1" l="1"/>
  <c r="H97" i="1" l="1"/>
  <c r="H142" i="1" l="1"/>
  <c r="H104" i="1" l="1"/>
  <c r="H103" i="1"/>
  <c r="H102" i="1"/>
  <c r="H101" i="1"/>
</calcChain>
</file>

<file path=xl/comments1.xml><?xml version="1.0" encoding="utf-8"?>
<comments xmlns="http://schemas.openxmlformats.org/spreadsheetml/2006/main">
  <authors>
    <author>TORREGROSA TRIVES, JORGE MANUEL</author>
    <author>jtorregt</author>
  </authors>
  <commentList>
    <comment ref="G29" authorId="0">
      <text>
        <r>
          <rPr>
            <b/>
            <sz val="9"/>
            <color indexed="81"/>
            <rFont val="Tahoma"/>
            <family val="2"/>
          </rPr>
          <t>TORREGROSA TRIVES, JORGE MANUEL:</t>
        </r>
        <r>
          <rPr>
            <sz val="9"/>
            <color indexed="81"/>
            <rFont val="Tahoma"/>
            <family val="2"/>
          </rPr>
          <t xml:space="preserve">
679,98 Euros/mensuales Área Salud Mental
242,85 Euros/mensuales Hogar Provincial</t>
        </r>
      </text>
    </comment>
    <comment ref="A54" authorId="0">
      <text>
        <r>
          <rPr>
            <b/>
            <sz val="9"/>
            <color indexed="81"/>
            <rFont val="Tahoma"/>
            <family val="2"/>
          </rPr>
          <t>TORREGROSA TRIVES, JORGE MANUEL:</t>
        </r>
        <r>
          <rPr>
            <sz val="9"/>
            <color indexed="81"/>
            <rFont val="Tahoma"/>
            <family val="2"/>
          </rPr>
          <t xml:space="preserve">
25 de julio de 2001 y la adenda a dicho convenio suscrito el 23 de abril de 2003, de 2 de diciembre de 2014</t>
        </r>
      </text>
    </comment>
    <comment ref="G79" authorId="1">
      <text>
        <r>
          <rPr>
            <b/>
            <sz val="9"/>
            <color indexed="81"/>
            <rFont val="Tahoma"/>
            <family val="2"/>
          </rPr>
          <t>jtorregt:</t>
        </r>
        <r>
          <rPr>
            <sz val="9"/>
            <color indexed="81"/>
            <rFont val="Tahoma"/>
            <family val="2"/>
          </rPr>
          <t xml:space="preserve">
85,15% participación</t>
        </r>
      </text>
    </comment>
    <comment ref="H79" authorId="1">
      <text>
        <r>
          <rPr>
            <b/>
            <sz val="9"/>
            <color indexed="81"/>
            <rFont val="Tahoma"/>
            <family val="2"/>
          </rPr>
          <t>jtorregt:</t>
        </r>
        <r>
          <rPr>
            <sz val="9"/>
            <color indexed="81"/>
            <rFont val="Tahoma"/>
            <family val="2"/>
          </rPr>
          <t xml:space="preserve">
14,85% participación</t>
        </r>
      </text>
    </comment>
    <comment ref="G80" authorId="1">
      <text>
        <r>
          <rPr>
            <b/>
            <sz val="9"/>
            <color indexed="81"/>
            <rFont val="Tahoma"/>
            <family val="2"/>
          </rPr>
          <t>jtorregt:</t>
        </r>
        <r>
          <rPr>
            <sz val="9"/>
            <color indexed="81"/>
            <rFont val="Tahoma"/>
            <family val="2"/>
          </rPr>
          <t xml:space="preserve">
90,30% participación
</t>
        </r>
      </text>
    </comment>
    <comment ref="H80" authorId="1">
      <text>
        <r>
          <rPr>
            <b/>
            <sz val="9"/>
            <color indexed="81"/>
            <rFont val="Tahoma"/>
            <family val="2"/>
          </rPr>
          <t>jtorregt:</t>
        </r>
        <r>
          <rPr>
            <sz val="9"/>
            <color indexed="81"/>
            <rFont val="Tahoma"/>
            <family val="2"/>
          </rPr>
          <t xml:space="preserve">
9,70% participación</t>
        </r>
      </text>
    </comment>
    <comment ref="G124" authorId="1">
      <text>
        <r>
          <rPr>
            <b/>
            <sz val="9"/>
            <color indexed="81"/>
            <rFont val="Tahoma"/>
            <family val="2"/>
          </rPr>
          <t>jtorregt:</t>
        </r>
        <r>
          <rPr>
            <sz val="9"/>
            <color indexed="81"/>
            <rFont val="Tahoma"/>
            <family val="2"/>
          </rPr>
          <t xml:space="preserve">
Anualidades 2016 y 2017 + Red Proy 2016</t>
        </r>
      </text>
    </comment>
    <comment ref="G128" authorId="1">
      <text>
        <r>
          <rPr>
            <b/>
            <sz val="9"/>
            <color indexed="81"/>
            <rFont val="Tahoma"/>
            <family val="2"/>
          </rPr>
          <t>jtorregt:</t>
        </r>
        <r>
          <rPr>
            <sz val="9"/>
            <color indexed="81"/>
            <rFont val="Tahoma"/>
            <family val="2"/>
          </rPr>
          <t xml:space="preserve">
Año 2015: 142.000 €
Año 2016:   97.580 €
Total ------ 239.580 €</t>
        </r>
      </text>
    </comment>
    <comment ref="G129" authorId="1">
      <text>
        <r>
          <rPr>
            <b/>
            <sz val="9"/>
            <color indexed="81"/>
            <rFont val="Tahoma"/>
            <family val="2"/>
          </rPr>
          <t>jtorregt:</t>
        </r>
        <r>
          <rPr>
            <sz val="9"/>
            <color indexed="81"/>
            <rFont val="Tahoma"/>
            <family val="2"/>
          </rPr>
          <t xml:space="preserve">
Año 2015:
Subv Dipu 40.000
Subv Ayto 10.000
En total la obra asciende a : 354.000 €</t>
        </r>
      </text>
    </comment>
    <comment ref="B142" authorId="1">
      <text>
        <r>
          <rPr>
            <b/>
            <sz val="9"/>
            <color indexed="81"/>
            <rFont val="Tahoma"/>
            <family val="2"/>
          </rPr>
          <t>jtorregt:</t>
        </r>
        <r>
          <rPr>
            <sz val="9"/>
            <color indexed="81"/>
            <rFont val="Tahoma"/>
            <family val="2"/>
          </rPr>
          <t xml:space="preserve">
1. Dto nº 390 de 01/07/2015 sobre prórroga anualidad 2015-2016 (15.000,00 euros)
2. Dto. Nº 422 de 10/07/2015 sobre rectificación Decreto</t>
        </r>
      </text>
    </comment>
  </commentList>
</comments>
</file>

<file path=xl/sharedStrings.xml><?xml version="1.0" encoding="utf-8"?>
<sst xmlns="http://schemas.openxmlformats.org/spreadsheetml/2006/main" count="1051" uniqueCount="550">
  <si>
    <t>Fecha firma del convenio</t>
  </si>
  <si>
    <t>Convenio</t>
  </si>
  <si>
    <t xml:space="preserve">Tipo </t>
  </si>
  <si>
    <t>Centro gestor</t>
  </si>
  <si>
    <t>Órgano que aprueba el Convenio</t>
  </si>
  <si>
    <t xml:space="preserve">Duración </t>
  </si>
  <si>
    <t>Enlace al texto del Convenio</t>
  </si>
  <si>
    <t>Bienestar Social</t>
  </si>
  <si>
    <t>Sr. Diputado de Bienestar Social</t>
  </si>
  <si>
    <t>Sr. Diputado de Agua</t>
  </si>
  <si>
    <t>Ciclo Hídrico</t>
  </si>
  <si>
    <t>Hasta la terminación y liquidación de las actuaciones realizadas en la Jornada</t>
  </si>
  <si>
    <t>Hasta el 30/06/2016</t>
  </si>
  <si>
    <t>Colaboración</t>
  </si>
  <si>
    <t>Del 01/01 al 30/09/2016</t>
  </si>
  <si>
    <t>Hasta el 31/10/2016</t>
  </si>
  <si>
    <t>Entre el 01/01 y el 30/06/2016</t>
  </si>
  <si>
    <t>Octubre 2015 hasta septiembre 2016</t>
  </si>
  <si>
    <t>RRHH</t>
  </si>
  <si>
    <t>Sr. Diputado de Hacienda y Administración General</t>
  </si>
  <si>
    <t>Hasta septiembre de 2016</t>
  </si>
  <si>
    <t>Sra. Diputada Delegada del Área de RRHH y Régimen Interior</t>
  </si>
  <si>
    <t>Sr. Vicepresidente 2º y Diputado de Cultura y Educación</t>
  </si>
  <si>
    <t>Museo Arqueológico</t>
  </si>
  <si>
    <t>Hasta realización de la actuación arqueológica citada</t>
  </si>
  <si>
    <t>Medio Ambiente</t>
  </si>
  <si>
    <t>Sr. Diputado de Protección y Gestión del Territorio</t>
  </si>
  <si>
    <t>Sr. Diputado de Cultura y Educación</t>
  </si>
  <si>
    <t>Cultura</t>
  </si>
  <si>
    <t>Del 01/03 al 31/12/2016</t>
  </si>
  <si>
    <t>Del 01/01 al 31/12/2016</t>
  </si>
  <si>
    <t>Años 2016 y 2017</t>
  </si>
  <si>
    <t>09/03 al 31/12/2016</t>
  </si>
  <si>
    <t>Hasta que se produzca el cumplimiento de las obligaciones que ambas partes asumen en el mismo (fecha límite 15/11/2016)</t>
  </si>
  <si>
    <t>Ilmo Sr. Presidente de la Excma. Diputación Provincial de Alicante</t>
  </si>
  <si>
    <t>Convenio de colaboración entre la Excma. Diputación Provincial de Alicante y Cáritas Diocesana de Orihuela-Alicante para atender parte de los gastos de alimentación y compra de fármacos y material sanitario del proyecto véritas 2016 "Proyecto de acogida y acompañamiento a personas en situación de exclusión con necesidades específicas en el ámbito de la salud: atención integral a personas con VIH"</t>
  </si>
  <si>
    <t>Convenio de colaboración entre la Excma. Diputación Provincial de Alicante y la Asociación de Esclerosis Múltiple de Alicante (ADEMA), para la realización del proyecto denominado "Atención social: Servicio de información, orientación y asesoramiento"</t>
  </si>
  <si>
    <t>Convenio de colaboración entre la Excma. Diputación Provincial de Alicante y la Federación Auntonómica de Asociaciones Gitanas de la Comunidad Valenciana (FAGA), para la realización de un proyecto de  Prevención e inserción de la población de etnia gitana de la provincia de Alicante</t>
  </si>
  <si>
    <t>Convenio de colaboración entre la Excma. Diputación Provincial de Alicante y la Asociación Casa Oberta para atender parte de los gastos de personal del proyecto "Piso tutelado para jóvenes carentes de apoyo socio-familliar en la provincia de Alicante"</t>
  </si>
  <si>
    <t>Convenio entre la Excma. Diputación Provincial de Alicante y el Colegio de Ingenieros de Minas de Levante para la organización de las Jornadas sobre aguas minerales y termales. Recurso minero, fuente de salud y bienestar</t>
  </si>
  <si>
    <t>Obligaciones económicas asumidas por
Diputación</t>
  </si>
  <si>
    <t>Obligaciones económicas asumidas por
la otra parte firmante</t>
  </si>
  <si>
    <t>Convenio entre la Excma. Diputación Provincial de Alicante y la Asociación de Empresarios y Libreros y Papeleros de la Provincia de Alicante, para la realización de la 46 Edición de la "Feria del Libro de Alicante" anualidad 2016</t>
  </si>
  <si>
    <t>Hasta 31/10/2016</t>
  </si>
  <si>
    <t>Convenio entre la Excma. Diputación Provincial de Alicante y el Ayutntamiento de Murla, para la rehabilitación estructural de la Ermita de San Sebastián</t>
  </si>
  <si>
    <t>Convenio entre la Excma. Diputación Provincial de Alicante y la Asociación de Sant Jordi de Alcoy, para la edición y publicación de la revista de moros y cristianos en honor a San Jorge. Anualidad 2016</t>
  </si>
  <si>
    <t>Convenio entre la Excma. Diputación Provincial de Alicante y la Funación Cidaris. Para trabajo de catalogación del patrimonio paleontológico. Colecciones del Museo Paleontológico de Elche. Anualidad 2016</t>
  </si>
  <si>
    <t>Convenio entre la Excma. Diputación Provincial de Alicante  y el Ateneo Científico Literario y Artístico de Alicante con destino a la XXIV Edición del Premio Nacional de Poesía Ateneo de Alicante "Manuel Molina". Anualidad 2016</t>
  </si>
  <si>
    <t>Convenio entre la Excma. Diputación Provincial de Alicante y la Asociación de Ceremología de Agost, para la edición y publicación en la anualidad 2015 del libro "Origen y evolución de la alfarería de Agost y comarcas limítrofes"</t>
  </si>
  <si>
    <t>Convenio de colaboracion en Actividades de interés general del año 2016, entre la Excma. Diputación Provincial de Alicante y la "Fundación de la Comunitat Valenciana, Auditorio de la Diputación de Alicante, ADDA", realizado al amparo del artículo 25 de la Ley 49/2002, de 23 de diciembre</t>
  </si>
  <si>
    <t>Hasta 31/12/2016</t>
  </si>
  <si>
    <t>Convenio de colaboracion entre la Excma. Diputación Provincial de Alicante y la Asociación de Artistas Alicantinos par la realización de exposiciones en el año 2016</t>
  </si>
  <si>
    <t>Convenio de colaboracion en Actividades de interés general del año 2016, entre la Excma. Diputación Provincial de Alicante y la "Fundación de la Comunidad Valenciana, MARQ",  realizado al amparo del artículo 25 de la Ley 49/2002, de 23 de diciembre</t>
  </si>
  <si>
    <t>Convenio marco de colaboración entre la Excma. Diputación Provincial de Alicante y el Excmo. Ayuntamiento de Alicante par la realización conjunta de actividades culturales durante 2016</t>
  </si>
  <si>
    <t>Convenio de colaboracion entre la Excma. Diputación Provincial de Alicante y FESORD - Federación de personas sordas de la Comunidad Valenciana- para la ejecución de un programa de formación laboral consistente en la realización de prácticas formativas a personas con discapacidad auditiva</t>
  </si>
  <si>
    <t>Cooperación</t>
  </si>
  <si>
    <t>Convenio de cooperación entre la Excma. Diputación Provincial de Alicante y el Ayuntamiento de Millena para el tratamiento de mejora del Olmo milenario de Millena</t>
  </si>
  <si>
    <t>Convenio de cooperación a suscribir entre la Excma. Diputación Provincial y Mancomunitat de Servicis Socials de la Marina Baixa para la gestión de los residuos sólidos urbanos</t>
  </si>
  <si>
    <t>Convenio de cooperación a suscribir entre la Excma. Diputación Provincial y la Mancomunidad de Servicios Sociales de Beneixama, Campo de Mirra y Cañada para la Gestión de los residuos sólidos urbanos</t>
  </si>
  <si>
    <t>Convenio de cooperación a suscribir entre la Excma. Diputación Provincial y la Mancomunidad Intermunicipal La Vall de Laguar y Orba para la gestión de los residuos sólidos urbanos</t>
  </si>
  <si>
    <t>Convenio de cooperación a suscribir entre la Excma. Diputación Provincial y el Ayuntamiento de Aigües para la gestión de los residuos sólidos urbanos</t>
  </si>
  <si>
    <t>Convenio de cooperación a suscribir entre la Excma. Diputación Provincial y la Mancomunidad del Xarpolar para la gestión de los residuos sólidos urbanos</t>
  </si>
  <si>
    <t>Convenio de cooperación entre la Excma. Diputación Provincial de Alicante y el Ayuntamiento de Penáguila para el mantenimiento y conservación de la finca "Jardín de Santos"</t>
  </si>
  <si>
    <t>Convenio de cooperación entre la Excma. Diputación Provincial de Alicante y el Ayuntamiento de Biar para ejecutar el tratamiento de mejora de árbol monumental, t.m. de Biar (Alicante)</t>
  </si>
  <si>
    <t>Se extinguirá a la formalización del Acta de entrega de la obra objeto del mismo</t>
  </si>
  <si>
    <t>Convenio de colaboración entre la Excma. Diputación Provincial de  Alicante y el Ayuntamiento de Callosa de Segura para la colaboración en la campaña de excavaciones del año 2016 en el yacimiento de "laderas del castillo"</t>
  </si>
  <si>
    <t>Convenio de colaboración entre la Diputación Provincial de Alicante y la Asociación APSA para la ejecución de un programa de formación laboral consistente en la realización de prácticas formativas a personas con discapacidad, adecuadas a sus condiciones específicas, fundamentalmente en categorías de subalternos o ayudantes, con las funciones propias de estos puestos - atención de la centralita, reproducción de documentos, suministro de material consumible, franqueo, ensobrado y empaquetado, etc.</t>
  </si>
  <si>
    <t>Junta de Gobierno</t>
  </si>
  <si>
    <t>http://abierta.diputacionalicante.es/wp-content/uploads/ConveniosBIENESTARSOCIAL/3-CONVENIO-CARITAS.pdf</t>
  </si>
  <si>
    <t>http://abierta.diputacionalicante.es/wp-content/uploads/ConveniosBIENESTARSOCIAL/2-CONVENIO-ADEMA.pdf</t>
  </si>
  <si>
    <t>http://abierta.diputacionalicante.es/wp-content/uploads/ConveniosBIENESTARSOCIAL/4-CONVENIO-FAGA-2016-CONVENIO.pdf</t>
  </si>
  <si>
    <t>http://abierta.diputacionalicante.es/wp-content/uploads/ConveniosBIENESTARSOCIAL/1-COCEMFE-ALICANTE.pdf</t>
  </si>
  <si>
    <t>http://abierta.diputacionalicante.es/wp-content/uploads/ConveniosBIENESTARSOCIAL/6-CONVENIO-CASA-OBERTA.pdf</t>
  </si>
  <si>
    <t>http://abierta.diputacionalicante.es/wp-content/uploads/ConveniosCICLOHIDRICO/1-CONVENIO-JORNADAS-AGUAS-MINERALES.pdf</t>
  </si>
  <si>
    <t>http://abierta.diputacionalicante.es/wp-content/uploads/ConveniosCULTURA/9-CONVENIO-ASOCIACION-DE-LIBREROS.pdf</t>
  </si>
  <si>
    <t>http://abierta.diputacionalicante.es/wp-content/uploads/ConveniosCULTURA/13-CONVENIO-AYUNTAMIENTO-DE-MURLA.pdf</t>
  </si>
  <si>
    <t>http://abierta.diputacionalicante.es/wp-content/uploads/ConveniosCULTURA/4-CONVENIO-PREMIO-AZORIN.pdf</t>
  </si>
  <si>
    <t>http://abierta.diputacionalicante.es/wp-content/uploads/ConveniosCULTURA/8-CONVENIO-ASSOC.-SANT-JORDI-DE-ALCOY.pdf</t>
  </si>
  <si>
    <t>http://abierta.diputacionalicante.es/wp-content/uploads/ConveniosCULTURA/10-CONVENIO-FUNDACION-CIDARIS.pdf</t>
  </si>
  <si>
    <t>http://abierta.diputacionalicante.es/wp-content/uploads/ConveniosCULTURA/11-CONVENIO-ATENEO-DE-ALICANTE-PREMIO-NAL-DE-POESIA.pdf</t>
  </si>
  <si>
    <t>http://abierta.diputacionalicante.es/wp-content/uploads/ConveniosCULTURA/12-CONVENIO-ASOC.-AMIGOS-MUSICA.pdf</t>
  </si>
  <si>
    <t>http://abierta.diputacionalicante.es/wp-content/uploads/ConveniosCULTURA/7-CONVENIO-ASOC.-CERAMOLOGIA-AGOST.pdf</t>
  </si>
  <si>
    <t>http://abierta.diputacionalicante.es/wp-content/uploads/ConveniosCULTURA/5-CONVENIO-AUDITORIO-DE-LA-DIPUTACION-DE-ALICANTE.pdf</t>
  </si>
  <si>
    <t>http://abierta.diputacionalicante.es/wp-content/uploads/ConveniosCULTURA/6-CONVENIO-FUNDACION-DE-LA-COMUNIDAD-VALENCIANA-MARQ-2016.pdf</t>
  </si>
  <si>
    <t>http://abierta.diputacionalicante.es/wp-content/uploads/ConveniosCULTURA/1-CONVENIO-ATENEO-CIENTIFICO.pdf</t>
  </si>
  <si>
    <t>http://abierta.diputacionalicante.es/wp-content/uploads/ConveniosCULTURA/3-CONVENIO-AYUNTAMIENTO-DE-ALICANTE.pdf</t>
  </si>
  <si>
    <t>http://abierta.diputacionalicante.es/wp-content/uploads/ConveniosHACIENDYADGRAL/1-CONVENIO-FESORD.pdf</t>
  </si>
  <si>
    <t>http://abierta.diputacionalicante.es/wp-content/uploads/ConveniosPROTYGESTERRITORIO/4-CONVENIO-CONSORCIO-MILLLENA.pdf</t>
  </si>
  <si>
    <t>http://abierta.diputacionalicante.es/wp-content/uploads/ConveniosPROTYGESTERRITORIO/3-CONVENIO-CONSORCIO-MARINA.pdf</t>
  </si>
  <si>
    <t>http://abierta.diputacionalicante.es/wp-content/uploads/ConveniosPROTYGESTERRITORIO/7-CONVENIO-SERVICIOS-SOCIALES-BENEIXAMA.pdf</t>
  </si>
  <si>
    <t>http://abierta.diputacionalicante.es/wp-content/uploads/ConveniosPROTYGESTERRITORIO/5-CONVENIO-MANCOMUNIDAD-VALL-LAGUAR-Y-ORBA.pdf</t>
  </si>
  <si>
    <t>http://abierta.diputacionalicante.es/wp-content/uploads/ConveniosPROTYGESTERRITORIO/2-CONVENIO-AIGUES.pdf</t>
  </si>
  <si>
    <t>http://abierta.diputacionalicante.es/wp-content/uploads/ConveniosPROTYGESTERRITORIO/8-CONVENIO-CONSORCIO-XARPOLAR.pdf</t>
  </si>
  <si>
    <t>http://abierta.diputacionalicante.es/wp-content/uploads/ConveniosPROTYGESTERRITORIO/6-CONVENIO-PENAGUILA.pdf</t>
  </si>
  <si>
    <t>http://abierta.diputacionalicante.es/wp-content/uploads/ConveniosPROTYGESTERRITORIO/1-CONVENIO-BIAR.pdf</t>
  </si>
  <si>
    <t>http://abierta.diputacionalicante.es/wp-content/uploads/ConveniosMUSEOARQ/1-CONVENIO-CALLOSA-DE-SEGURA.pdf</t>
  </si>
  <si>
    <t>http://abierta.diputacionalicante.es/wp-content/uploads/ConveniosRRHH/1-CONVENIO-APSA.pdf</t>
  </si>
  <si>
    <t>Convenio de cooperación a suscribir entre la Excma. Diputación Provincial y el Ayuntamiento de Torremanzanas para la gestión de los residuos sólidos urbanos</t>
  </si>
  <si>
    <t>http://abierta.diputacionalicante.es/wp-content/uploads/ConveniosPROTYGESTERRITORIO/10-CONVENIO-TORREMANZANAS.pdf</t>
  </si>
  <si>
    <t>Convenio de cooperación entre la Excma. Diputación Provincial de Alicante y el Ayuntamiento de Jacarilla para el mantenimiento y conservación de los jardines del Marqués de Fontalba</t>
  </si>
  <si>
    <t>hasta el 31/12/2016</t>
  </si>
  <si>
    <t>http://abierta.diputacionalicante.es/wp-content/uploads/ConveniosPROTYGESTERRITORIO/9-CONVENIO-JACARILLA.pdf</t>
  </si>
  <si>
    <t>Convenio de colaboración entre la Excma. Diputación Provincial de Alicante y la Federacion de Asociaciones de Discapacitados Físicos de la provincia de Alicante (COCEMFE-Alicante) para el Desarrollo del proyecto "Servicio de atención, orientación y asesoramiento a asociaciones federadas"</t>
  </si>
  <si>
    <t xml:space="preserve">Ilma. Sra. Presidenta de la Excma. Diputación Provincial de Alicante
</t>
  </si>
  <si>
    <t>Hasta octubre de 2016. Prórroga por Decretos 390 de fecha 1 de julio de 2015 y 422 de fecha de julio de 2015</t>
  </si>
  <si>
    <t>Convenio entre la Excma. Diputación Provincial de Alicante y la Asociación de Amigos de la Musíca de Alcoy, para la realización de la "IV Semana grande del piano". Anualidad 2016</t>
  </si>
  <si>
    <t>Prórroga del Convenio suscrito con fecha 4 de ulio de 2013, entre la Excma. Diputación Provincial de Alicante y Planeta, S.A., en relación con la organización, convocatoria y fallo del Premio Azorín de Novela, así como la edición y distribución de la obra galardonada</t>
  </si>
  <si>
    <t>http://abierta.diputacionalicante.es/wp-content/uploads/ConveniosCULTURA/2-CONVENIO-ASOCIACION-DE-ARTISTAS-1.pdf</t>
  </si>
  <si>
    <t>Convenio de colaboracion entre la Excma. Diputación Provincial de Alicante y el Ateneo Científico, Literario y Artístico de Alicante para la realización de exposiciones en el año 2016</t>
  </si>
  <si>
    <t>Convenio de colaboración entre la Excma. Diputación Provincial de Alicante, la Asociación Centro Español de Sindonología y la Junta Mayor de Hermandades y Cofradías de la Semana Santa de Alicante para la realización de la exposición "La Sábana Santa, un misterio que permanece", a celebrar en el Palacio Provincial</t>
  </si>
  <si>
    <t>Desde el montaje de la exposición hasta la conclusión de la misma y cumplimiento actuaciones previstas</t>
  </si>
  <si>
    <t>http://abierta.diputacionalicante.es/wp-content/uploads/ConveniosCULTURA/14-CONVENIO-CENTRO-SINDONOLOGIA-Y-JUNTA-HERMANDADES-Y-COFRADIAS.pdf</t>
  </si>
  <si>
    <t>Convenio de cooperación a suscribir entre la Excma. Diputación Provincial y la Mancomunidad intermunicipal Vall del Pop para la gestión de los residuos sólidos urbanos</t>
  </si>
  <si>
    <t>Convenio de cooperación a suscribir entre la Excma. Diputación Provincial y el Ayuntamiento de Sella para la Gestión de los residuos sólidos urbanos</t>
  </si>
  <si>
    <t>Otras partes</t>
  </si>
  <si>
    <t>Federación de Asociaciones de Discapacitados Físicos de la provincia de Alicante</t>
  </si>
  <si>
    <t>Cáritas Diocesana de Orihuela-Alicante</t>
  </si>
  <si>
    <t>Colegio Oficial de Ingenieros de Minas de Levante</t>
  </si>
  <si>
    <t>Asociación Centro Español de Sindonología y la Junta Mayor de Hermandades y Cofradías de la Semana Santa de Alicante</t>
  </si>
  <si>
    <t>Ayuntamiento de Alicante</t>
  </si>
  <si>
    <t>Ateneo Científico, Literario y Artístico de Alicante</t>
  </si>
  <si>
    <t>Fundación de la Comunidad Valenciana, MARQ</t>
  </si>
  <si>
    <t>Asociación de Artistas Alicantinos</t>
  </si>
  <si>
    <t>Fundación de la Comunidad Valenciana, Auditorio de la Diputación de Alicante, ADDA</t>
  </si>
  <si>
    <t>Asociación de Ceramología de Agost</t>
  </si>
  <si>
    <t>Asociación de Amigos de la Música de Alcoy</t>
  </si>
  <si>
    <t>Fundación Cidaris</t>
  </si>
  <si>
    <t>Associació de Sant Jordi de Alcoy</t>
  </si>
  <si>
    <t>Editorial Planeta, S.A.</t>
  </si>
  <si>
    <t>Ayuntamiento de Murla</t>
  </si>
  <si>
    <t>Asociación de Empresarios Libreros y Papeleros de la provincia de Alicante</t>
  </si>
  <si>
    <t>FESORD (Federación de personas sordas de la Comunidad Valenciana)</t>
  </si>
  <si>
    <t>Ayuntamiento de Penáguila</t>
  </si>
  <si>
    <t>Ayuntamiento de Aigües</t>
  </si>
  <si>
    <t>Mancomunidad Intermunicipal La Vall de Laguart y Orba</t>
  </si>
  <si>
    <t>Ayuntamiento de Biar</t>
  </si>
  <si>
    <t xml:space="preserve">Mancomunidad Xarpolar </t>
  </si>
  <si>
    <t>Mancomunidad de Servicios Sociales de Beneixama, Campo de Mirra y Cañada</t>
  </si>
  <si>
    <t>Mancomunitat de Servicis Socials de la Marina Baixa</t>
  </si>
  <si>
    <t>Ayuntamiento de Millena</t>
  </si>
  <si>
    <t>Mancomunidad Intermunicipal Vall del Pop</t>
  </si>
  <si>
    <t>Ayuntamiento de Torremanzanas</t>
  </si>
  <si>
    <t>Ayuntamiento de Jacarilla</t>
  </si>
  <si>
    <t>Ayuntamiento de Sella</t>
  </si>
  <si>
    <t>Ayuntamiento Callosa de Segura</t>
  </si>
  <si>
    <t>APSA</t>
  </si>
  <si>
    <t>Federación Autonómica de Asociaciones Gitanas de la Comunidad Valenciana (FAGA)</t>
  </si>
  <si>
    <t>Asociación de Esclerósis múltiple de Alicante (ADEMA)</t>
  </si>
  <si>
    <t>http://abierta.diputacionalicante.es/wp-content/uploads/ConveniosPROTYGESTERRITORIO/11-CONVENIO-MANCOMUNIDAD-VALL-DEL-POP.pdf</t>
  </si>
  <si>
    <t>http://abierta.diputacionalicante.es/wp-content/uploads/ConveniosPROTYGESTERRITORIO/12-CONVENIO-AYUNTAMIENTO-DE-SELLA.pdf</t>
  </si>
  <si>
    <t>Convenio específico de colaboración entre la Excma. Diputación Provincial de Alicante y la Universidad de Alicante en materia de Becas de Formación para estudiantes extranjeros</t>
  </si>
  <si>
    <t>Unviersidad de Alicante</t>
  </si>
  <si>
    <t>Sr. Presidente de la Excma. Diputación Provincial de Alicante</t>
  </si>
  <si>
    <t>Hasta 31 de diciembre de 2016</t>
  </si>
  <si>
    <t>http://abierta.diputacionalicante.es/wp-content/uploads/ConveniosFORMACION/01-CONVENIO-BECAS-FORMACION-UNIVERSIDAD-ALICANTE.pdf</t>
  </si>
  <si>
    <t>Asamblea Provincial de la Cruz Roja Española en Alicante</t>
  </si>
  <si>
    <t>Singularizado</t>
  </si>
  <si>
    <t>http://abierta.diputacionalicante.es/wp-content/uploads/ConveniosBIENESTARSOCIAL/8-CONVENIO-CRUZ-ROJA.pdf</t>
  </si>
  <si>
    <t>Desde el 01 de enero hasta el 14/10/2016</t>
  </si>
  <si>
    <t>Convenio de cooperación a suscribir entre la Excma. Diputación Provincial y el Ayuntamiento de Busot para la gestión de los residuos sólidos urbanos</t>
  </si>
  <si>
    <t>Ayuntamiento de Busot</t>
  </si>
  <si>
    <t>http://abierta.diputacionalicante.es/wp-content/uploads/ConveniosPROTYGESTERRITORIO/13-CONVENIO-AYUNTAMIENTO-DE-BUSOT.pdf</t>
  </si>
  <si>
    <t>Convenio singularizado entre la Excma. Diputación Provincial de Alicante y la Asamblea Provincial de la Cruz Roja Española en Alicante, para el desarrollo de actividades dirigidas a promocionar el acceso a los recursos, bienes y servicios de personas en situación de exclusión social duante la anualidad 2016</t>
  </si>
  <si>
    <t>Convenio de cooperación a suscribir entre la Excma. Diputación Provincial y el Ayuntamiento deTibi para la Gestión de los residuos sólidos urbanos</t>
  </si>
  <si>
    <t>Ayuntamiento de Tibi</t>
  </si>
  <si>
    <t>Del 01/01 al 31/10/2016</t>
  </si>
  <si>
    <t>http://abierta.diputacionalicante.es/wp-content/uploads/ConveniosPROTYGESTERRITORIO/14-CONVENIO-AYUNTAMIENTO-DE-TIBI.pdf</t>
  </si>
  <si>
    <t>Convenio entre la Excma. Diputación Provincial de Alicante y el Institut d´Ecología Litoral para la campaña de seguimiento de la red de control de las praderas de posidonia océanica en la Comunidad Valenciana, dentro del programa de actuaciones de voluntariado ambiental</t>
  </si>
  <si>
    <t>Fundación C.V. Institut d´Ecología Litoral de El Campello</t>
  </si>
  <si>
    <t>Hasta el 15 de noviembre de 2016</t>
  </si>
  <si>
    <t>http://abierta.diputacionalicante.es/wp-content/uploads/ConveniosPROTYGESTERRITORIO/15-CONVENIO-INSTITUT-DECOLOGIA-LITORAL.pdf</t>
  </si>
  <si>
    <t>Convenio de colaboración entre la Excma. Diputación Provincial de Alicante y la Fundación Escuela de Organización Industrial para la realización del proyecto Coworking provincial</t>
  </si>
  <si>
    <t>Fundación Escuela de Organización Industrial</t>
  </si>
  <si>
    <t>Sr. Diputado del Área de Fomento y Desarrollo</t>
  </si>
  <si>
    <t>http://abierta.diputacionalicante.es/wp-content/uploads/ConveniosFOMYDESARROLLO/03-Convenio-EOI.pdf</t>
  </si>
  <si>
    <t>Convenio de colaboración entre la Excma. Diputación Provincial de Alicante y la Unión Nacional de Fabricantes de Alfombras, Moquetas, Revestimientos e Industrias Afines y Auxiliares para la realización de actuaciones de promoción del sector</t>
  </si>
  <si>
    <t>Unión Nacional de Fabricantes de Alfombras, Moquetas, Revestimientos e Industrias Afines y Auxiliares</t>
  </si>
  <si>
    <t>http://abierta.diputacionalicante.es/wp-content/uploads/ConveniosFOMYDESARROLLO/05-Convenio-UNIFAM.pdf</t>
  </si>
  <si>
    <t>Convenio de colaboración entre la Excma. Diputación Provincial de Alicante y la Mancomunitat El Xarpolar para la realización de programas de fomento de empleo en la Agencia de Desarrollo Local</t>
  </si>
  <si>
    <t>Mancomunitat El Xarpolar</t>
  </si>
  <si>
    <t>http://abierta.diputacionalicante.es/wp-content/uploads/ConveniosFOMYDESARROLLO/02-Convenio-MANCOMUNIDAD-EL-XARPOLAR.pdf</t>
  </si>
  <si>
    <t>Convenio de colaboración entre la Excma. Diputación Provincial de Alicante y la Asociación Pro Deficientes Psíquicos de Alicante (A.P.S.A.) para proyecto de formación y empleo para personas con discapacidad</t>
  </si>
  <si>
    <t xml:space="preserve">Asociación Pro Deficientes Psíquicos de Alicante </t>
  </si>
  <si>
    <t>http://abierta.diputacionalicante.es/wp-content/uploads/ConveniosFOMYDESARROLLO/01-Convenio-APSA-para-formacion-y-empleo.pdf</t>
  </si>
  <si>
    <t>Convenio de colaboración entre la Excma. Diputación provincial de Alicante y la Fundación Laboral de la Construcción de la Comunidad Valenciana para la realización del proyecto de acciones formativas a desempleados del sector de la construcción de la provincia de Alicante</t>
  </si>
  <si>
    <t>Fundación Laboral de la Construcción de la Comunidad Valenciana</t>
  </si>
  <si>
    <t>http://abierta.diputacionalicante.es/wp-content/uploads/ConveniosFOMYDESARROLLO/04-Convenio-FUNDACION-LABORAL-DE-LA-CONSTRUCCION.pdf</t>
  </si>
  <si>
    <t>Convenio de colaboración a suscribir entre la Excma. Diputación Provincial de Alicante y la Asociación de Personas Sordociegas ASOCIDE de la Comunidad Valenciana para la cofinanciación del servicio de mediación en la provincia de Alicante</t>
  </si>
  <si>
    <t>Asociación de Personas Sordociegas ASOCIDE de la Comunidad Valenciana</t>
  </si>
  <si>
    <t>Asociación Casa Oberta</t>
  </si>
  <si>
    <t>Noviembre 2015 hasta octubre 2016</t>
  </si>
  <si>
    <t>http://abierta.diputacionalicante.es/wp-content/uploads/ConveniosBIENESTARSOCIAL/9-CONVENIO-ASOCIDE.pdf</t>
  </si>
  <si>
    <t>Sra. Expresidenta de la Diputación Provincial de Alicante</t>
  </si>
  <si>
    <t>Convenio de colaboración entre la Excma. Diputación Provincial de Alicante y RTVE para la coproducción del proyecto de producción de la obra audiovisual documental denominada de forma provisional "Jorge Juan, el sabio español"</t>
  </si>
  <si>
    <t>Sociedad Mercantil Corporación de Radio y Televisión Española, S.A.U. (RTVE)</t>
  </si>
  <si>
    <t>Convenio de colaboración entre la Excma. Diputación Provincial de Alicante y RTVE para la coproducción del proyecto de producción de la obra audiovisual documental denominada "Chapí, la esencia de la zarzuela"</t>
  </si>
  <si>
    <t>La máxima extensión temporal que permita la Ley (5 años) salvo revocación</t>
  </si>
  <si>
    <t xml:space="preserve">Unión Provincial de Asociaciones Pro-Minusválidos Psíquicos de Alicante (UPAPSA) </t>
  </si>
  <si>
    <t>Anualidad 2016</t>
  </si>
  <si>
    <t>http://abierta.diputacionalicante.es/wp-content/uploads/ConveniosBIENESTARSOCIAL/10-CONVENIO-UPAPSA.pdf</t>
  </si>
  <si>
    <t>Convenio de colaboración entre la Excma. Diputación Provincial de Alicante y la Unión Provincial de Asociaciones Pro-Minusválidos Psíquicos de Alicante (UPAPSA) para la organización de la "XXIII Jornada deportiva para personas con discapacidad intelectual de la provincia de Alicante y XVIII encuentro autonómico"</t>
  </si>
  <si>
    <t>Convenio de colaboración entre la Excma. Diputación provincial de Alicante y Centro Provincial de Jóvenes Agricultores de Alicante para la realización de actuaciones de reintroducción del cultivo de arroz variedad autóctona "Bombón" de Pego</t>
  </si>
  <si>
    <t>Convenio de colaboración entre la Excma. Diputación de Alicante y Centro Provincial de Jóvenes Agricultores de Alicante para edición y realización de material promocional</t>
  </si>
  <si>
    <t>Centro Provincial de Jóvenes Agricultores de Alicante (ASAJA)</t>
  </si>
  <si>
    <t>Convenio de colaboración entre la Excma. Diputación provincial de Alicante y el Consejo Regulador de la denominación de origen protegida Alicante para la realización de actuaciones de promoción y comercialización de productos</t>
  </si>
  <si>
    <t>Consejo Regulador de la Denominación de Origen Protegida Alicante</t>
  </si>
  <si>
    <t>Convenio de colaboración entre la Excma. Diputación de Alicante y la Federación de Cofradías de Pescadores de Alicante para la dotación de equipamiento no inventariable</t>
  </si>
  <si>
    <t>Federación Provincial de Cofradías de Pescadores en Alicante</t>
  </si>
  <si>
    <t>Convenio de colaboración entre la Excma. Diputación de Alicante y la Asociación Alcachofa Vega Baja del Segura para la realización de actuaciones de promoción y difusión del sector en 2015</t>
  </si>
  <si>
    <t>Asociación Alcachofa Vega Baja del Segura</t>
  </si>
  <si>
    <t>Convenio de colaboración entre la Excma. Diputación Provincial de Alicante y el Consejo Regulador de la indicación geográfica protegida Jijona y Turrón de Alicante para la promoción, comercialización, protección de la marca y certificaciones obligatorias de sus productos amparados</t>
  </si>
  <si>
    <t>Consejo Regulador de las Indicaciones Geográficas Protegidas Jijona y Turrón de Alicante</t>
  </si>
  <si>
    <t>Convenio de colaboración entre la Excma. Diputación provincial de Alicante y la Federación de Obras Públicas y Auxiliares de la provincia de Alicante para la realización de diversas acciones formativas</t>
  </si>
  <si>
    <t>Federación de Obras Públicas y Auxiliares de la provincia de Alicante (FOPA)</t>
  </si>
  <si>
    <t>http://abierta.diputacionalicante.es/wp-content/uploads/2016/08/12-Convenio-FED-COFRADIAS-PESCADORES-ALICANTE.pdf</t>
  </si>
  <si>
    <t>http://abierta.diputacionalicante.es/wp-content/uploads/2016/08/11-Convenio-CONS-REG-DENOMINACION-ORIGEN-ALICANTE.pdf</t>
  </si>
  <si>
    <t>http://abierta.diputacionalicante.es/wp-content/uploads/2016/08/10-Convenio-CEN-PROVAL-JOVENES-AGRICULTORES-Material-promocional.pdf</t>
  </si>
  <si>
    <t>http://abierta.diputacionalicante.es/wp-content/uploads/2016/08/09-Convenio-CEN-PROVAL-JOVENES-AGRICULTORES.pdf</t>
  </si>
  <si>
    <t>http://abierta.diputacionalicante.es/wp-content/uploads/2016/08/07-Convenio-ASOC-ALCACHOFA-VEGA-BAJA.pdf</t>
  </si>
  <si>
    <t>http://abierta.diputacionalicante.es/wp-content/uploads/2016/08/08-Convenio-CONS-REGUL-JIJONA-TURRON.pdf</t>
  </si>
  <si>
    <t>http://abierta.diputacionalicante.es/wp-content/uploads/2016/08/06-Convenio-FOPA.pdf</t>
  </si>
  <si>
    <t>Convenio marco de colaboración entre la Excma. Diputación Provincial de Alicante y la Fundación ONCE para la cooperación e inclusión social de personas con discapacidad, con el objeto de desarrollar un programa de accesibilidad universal</t>
  </si>
  <si>
    <t>Fundación ONCE</t>
  </si>
  <si>
    <t>2 años desde la firma del convenio (Prorrogable mediante acuerdo expreso)</t>
  </si>
  <si>
    <t>Convenio de colaboración entre el Instituto Geográfico Nacional del Ministerio de Fomento y la Excma. Diputación de Alicante para el depósito de un mareógrafo con fines expositivos en el Museo Arqueológico</t>
  </si>
  <si>
    <t>Instituto Geográfico Nacional</t>
  </si>
  <si>
    <t>Duración de cuatro años a partir de su firma (podrá renovarse por expreso acuerdo de ambas partes)</t>
  </si>
  <si>
    <t>Convenio específico de colaboración entre la Excma. Diputación Provincial de Alicante, la Fundación C.V. MARQ y el Ilmo. Ayuntamiento de Villajoyosa para la celebración en el Museo Arqueológico y en Villajoyosa del "III Congreso internacional de educación y accesibilidad" los días 13, 14 y 15 de octubre de 2016</t>
  </si>
  <si>
    <t>Fundación C.V. MARQ y Ayuntamiento de Villajoyosa</t>
  </si>
  <si>
    <t>4.000,00 + 4.000,00</t>
  </si>
  <si>
    <t>Convenio de colaboración entre la Excma. Diputación Provincial de Alicante y el Ayuntamiento de Calp para la colaboración en la Campaña de excavación del año 2016 dentro del "Proyecto IFAC, Estudio Arqueológico de una pobla nova de conquista en el Penyal D´Ifac"</t>
  </si>
  <si>
    <t>Ayuntamiento de Calpe</t>
  </si>
  <si>
    <t>Hasta la realización de la actividad arqueológica objeto del mismo</t>
  </si>
  <si>
    <t>Convenio de colaboración entre la Excma. Diputación Provincial de Alicante y el Ayuntamiento de Pedreguer para la colaboración en la Campaña de excavaciones del año 2016 en la Cueva del Randero</t>
  </si>
  <si>
    <t>Ayuntamiento de Pedreguer</t>
  </si>
  <si>
    <t>Hasta la finalización de la actividad arqueológica objeto del mismo</t>
  </si>
  <si>
    <t>http://abierta.diputacionalicante.es/wp-content/uploads/ConveniosMUSEOARQ/5-CONVENIO-AYTO-PEDREGUER.pdf</t>
  </si>
  <si>
    <t>http://abierta.diputacionalicante.es/wp-content/uploads/ConveniosMUSEOARQ/3-CONVENIO-AYTO-VILLAJOYOSA.pdf</t>
  </si>
  <si>
    <t>http://abierta.diputacionalicante.es/wp-content/uploads/ConveniosMUSEOARQ/2-CONVENIO-INST-GEOGRAFICO-NACIONAL.pdf</t>
  </si>
  <si>
    <t>http://abierta.diputacionalicante.es/wp-content/uploads/ConveniosMUSEOARQ/4-CONVENIO-AYTO-CALPE.pdf</t>
  </si>
  <si>
    <t>http://abierta.diputacionalicante.es/wp-content/uploads/ConveniosBIENESTARSOCIAL/11-CONVENIO-FUNDACIÓN-ONCE.pdf</t>
  </si>
  <si>
    <t>Convenio de colaboración entre la Excma. Diputación Provincial de Alicante y el Excmo. Ayuntamiento de Tibi para la organización del archivo municipal dentro del Plan de Ayuda a Archivos Municipales anualidad 2016</t>
  </si>
  <si>
    <t>Sr. Diputado del Área de Buen Gobierno</t>
  </si>
  <si>
    <t>Año 2016</t>
  </si>
  <si>
    <t>Convenio de colaboración entre la Excma. Diputación Provincial de Alicante y el Excmo. Ayuntamiento de Rafal para la organización del archivo municipal dentro del Plan de Ayuda a Archivos Municipales anualidad 2016</t>
  </si>
  <si>
    <t>Ayuntamiento de Rafal</t>
  </si>
  <si>
    <t>http://abierta.diputacionalicante.es/wp-content/uploads/ConveniosREGISTRO/1-CONVENIO-AYUNT-RAFAL.pdf</t>
  </si>
  <si>
    <t>http://abierta.diputacionalicante.es/wp-content/uploads/ConveniosREGISTRO/2-CONVENIO-AYUNT-TIBI.pdf</t>
  </si>
  <si>
    <t>Convenio entre la Excma. Diputación Provincial de Alicante y el Ayuntamiento de Calp para la cesión en depósito de piezas arqueológicas procedentes de las excavaciones en la Pobla medieval de Ifach para su exhibición en el Museo de Historia de Calp</t>
  </si>
  <si>
    <t>Cesión</t>
  </si>
  <si>
    <t>Cuatro años a partir del 18 de julio de 2016</t>
  </si>
  <si>
    <t>Convenio de cooperación a suscribir entre la Excma. Diputación provincial y el Ayuntamiento de Relleu para la gestión de los residuos sólidos urbanos</t>
  </si>
  <si>
    <t>Ayuntamiento de Relleu</t>
  </si>
  <si>
    <t>hasta el 31 de octubre de 2016</t>
  </si>
  <si>
    <t>Acuerdo a suscribir entre la Excma. Diputación Provincial de Alicante y el Institut Valencià de la Joventut, Generalitat Jove, para la realización de la actividad "La senda del poeta"</t>
  </si>
  <si>
    <t>Institut Valencià de la Joventut, Generalitat Jove</t>
  </si>
  <si>
    <t>Se considerará extinguido una vez realizado el objeto de esta actuación</t>
  </si>
  <si>
    <t>Convenio de colaboración a suscribir entre la Excma. Diputación Provincial de Alicante y la Asociación Mensajeros de la Paz para el desarroolo del "Programa de apoyo a la reinserción de mujeres víctimas de la violencia doméstica"</t>
  </si>
  <si>
    <t xml:space="preserve"> Asociación Mensajeros de la Paz</t>
  </si>
  <si>
    <t>Convenio de colaboración a suscribir entre la Excma. Diputación Provincial de Alicante y la Asociación PRM-Programa de reinserción de mujeres para el desarrollo del "Programa integral de formación e inserción socio-laboral dirigido a mujeres en situación de especial vulnerabilidad de la provincia de Alicante"</t>
  </si>
  <si>
    <t xml:space="preserve">Asociación PRM-Programa de reinserción de mujeres </t>
  </si>
  <si>
    <t>Asociación Alicantina de Familias Numerosas (ASAFAN)</t>
  </si>
  <si>
    <t>Convenio de colaboración a suscribir entre la Excma. Diputación Provincial de Alicante y la Asociación Alicantina de Familias Numerosas para la organización de actividades, charlas y talleres</t>
  </si>
  <si>
    <t>Hasta el 31 de octubre de 2016</t>
  </si>
  <si>
    <t>http://abierta.diputacionalicante.es/wp-content/uploads/ConveniosFAMILIAyCIUDADANIA/01-Convenio-ASOCIACION-PRM-PROGRAMA-REINSERCION-MUJERES.pdf</t>
  </si>
  <si>
    <t>http://abierta.diputacionalicante.es/wp-content/uploads/ConveniosMUSEOARQ/6-CONVENIO-AYTO-CALPE-MUSEO-HISTORIA-CALP.pdf</t>
  </si>
  <si>
    <t>http://abierta.diputacionalicante.es/wp-content/uploads/ConveniosPROTYGESTERRITORIO/16-CONVENIO-AYUNTAMIENTO-DE-RELLEU.pdf</t>
  </si>
  <si>
    <t>http://abierta.diputacionalicante.es/wp-content/uploads/ConveniosFAMILIAyCIUDADANIA/03-Convenio-INSTITUT-VALENCIA-DE-LA-JOVENTUT-GENERALITAT-JOVE.pdf</t>
  </si>
  <si>
    <t>http://abierta.diputacionalicante.es/wp-content/uploads/ConveniosFAMILIAyCIUDADANIA/04-Convenio-ASOCIACION-MENSAJEROS-DE-LA-PAZ.pdf</t>
  </si>
  <si>
    <t>http://abierta.diputacionalicante.es/wp-content/uploads/ConveniosFAMILIAyCIUDADANIA/02-Convenio-ASOCIACION-ALICANTINA-DE-FAMILIAS-NUMEROSAS.pdf</t>
  </si>
  <si>
    <t>Convenio de colaboración entre la Excma. Diputación Provincial de Alicante y la Federación de Personas Sordas de la Comunidad Valenciana (FESORD C.V.) para el "Plan de atención integral a personas sordas de la provincia de Alicante"</t>
  </si>
  <si>
    <t xml:space="preserve">Federación de Personas Sordas de la Comunidad Valenciana (FESORD C.V.) </t>
  </si>
  <si>
    <t xml:space="preserve">Asociación de Daño Cerebral Adquirido de Alicante (ADACEA ALICANTE) </t>
  </si>
  <si>
    <t>Convenio de colaboración entre la Excma. Diputación Provincial de Alicante y la Asociación de Daño Cerebral Adquirido de Alicante (ADACEA ALICANTE) para la ejecución de un proyecto de rehabilitación psicosocial y estimulación cognitiva</t>
  </si>
  <si>
    <t>Hasta agosto de 2016</t>
  </si>
  <si>
    <t>http://abierta.diputacionalicante.es/wp-content/uploads/ConveniosBIENESTARSOCIAL/13-CONVENIO-FESORD-CV.pdf</t>
  </si>
  <si>
    <t>http://abierta.diputacionalicante.es/wp-content/uploads/ConveniosBIENESTARSOCIAL/12-CONVENIO-ADACEA-ALICANTE.pdf</t>
  </si>
  <si>
    <t>Convenio entre la Excma. Diputación Provincial de Alicante y el Ayuntamiento de Tárbena para la concesión de una subvención con destino a la ejecución de las obras denominadas "Muro de mampostería en contención de parcela municipal" en dicho municipio</t>
  </si>
  <si>
    <t>Ayuntamiento de Tárbena</t>
  </si>
  <si>
    <t>Sr. Diputado de Planes de Mejoras a Municipios</t>
  </si>
  <si>
    <t>Hasta el momento de entrega de la obra</t>
  </si>
  <si>
    <t>Convenio entre la Excma. Diputación Provincial de Alicante y el Ayuntamiento de Benidorm para la concesión de una subvención con destino a la ejecución de las obras denominadas !"mejora drenaje aguas pluviales en la calle Orts Lorca, entre la Calle Gerona y Avda. Mediterráneo" en dicho municipio</t>
  </si>
  <si>
    <t>Ayuntamiento de Benidorm</t>
  </si>
  <si>
    <t>Convenio entre la Excma. Diputación Provincial de Alicante y el Ayuntamiento de Finestrat para la concesión de una subvención con destino a la ejecución de las obras denominadas "Electrificación Plan Especial Polideportivo La Foia (Fase-1)" en dicho municipio</t>
  </si>
  <si>
    <t>Ayuntamiento de Finestrat</t>
  </si>
  <si>
    <t>Hasta la finalización de las obras</t>
  </si>
  <si>
    <t>Convenio entre la Excma. Diputación Provincial de Alicante y el Ayuntamiento de Xaló para la concesión de una subvención con destino a la Ejecución de las obras denominadas "Sustitución de red de abastecimiento domiciliario de agua potable" en dicho municipio</t>
  </si>
  <si>
    <t>Ayuntamiento de Xaló</t>
  </si>
  <si>
    <t>Servicios Jurídicos</t>
  </si>
  <si>
    <t>Convenio de colaboración entre la Excma. Diputación Provincial de Alicante y el Ilustre Colegio de Abogados de Alicante para la creación de una Beca de Formación y Apoyo a jóvenes letrados</t>
  </si>
  <si>
    <t>Ilustre Colegio de Abogados de Alicante</t>
  </si>
  <si>
    <t>Desde 01/06/15 al 31/12/15 (Podrá ser objeto de prórroga)</t>
  </si>
  <si>
    <t>Convenio de colaboración entre la Excma. Diputación Provincial de Alicante y el Ilustre Colegio de Abogados de Elche para la creación de una Beca de Formación y Apoyo a jóvenes letrados</t>
  </si>
  <si>
    <t>Ilustre Colegio de Abogados de Elche</t>
  </si>
  <si>
    <t>http://abierta.diputacionalicante.es/wp-content/uploads/ConveniosPLANMEJORAS/04-Convenio-AYTO-FINESTRAT.pdf</t>
  </si>
  <si>
    <t>http://abierta.diputacionalicante.es/wp-content/uploads/ConveniosPLANMEJORAS/03-Convenio-AYTO-XALO.pdf</t>
  </si>
  <si>
    <t>http://abierta.diputacionalicante.es/wp-content/uploads/ConveniosPLANMEJORAS/02-Convenio-AYTO-TARBENA.pdf</t>
  </si>
  <si>
    <t>http://abierta.diputacionalicante.es/wp-content/uploads/ConveniosPLANMEJORAS/01-Convenio-AYTO-BENIDORM.pdf</t>
  </si>
  <si>
    <t>http://abierta.diputacionalicante.es/wp-content/uploads/ConveniosSERVJURIDICOS/02-Convenio-COLEG-ABOGADOS-ALICANTE.pdf</t>
  </si>
  <si>
    <t>http://abierta.diputacionalicante.es/wp-content/uploads/ConveniosSERVJURIDICOS/01-Convenio-COLEG-ABOGADOS-ELCHE.pdf</t>
  </si>
  <si>
    <t>Convenio entre la Excma. Diputación Provincial de Alicante y el Ahyuntamiento de Bigastro para la concesión de una subvención con destino a la ejecución de las obras denominadas "Acondicionamiento de local para Centro Municipal Polivalente" en dicho municipio</t>
  </si>
  <si>
    <t>Ayuntamiento de Bigastro</t>
  </si>
  <si>
    <t>Convenio entre la Excma. Diputación Provincial de Alicante y el Ayuntamiento de Pego para la concesión de una subvención con destino a la ejecuci´ñon de las obras denominadas "Desperfectos en la cúpula de la Capilla del Santísimo Ecce-Homo" en dicho municipio</t>
  </si>
  <si>
    <t>Ayuntamiento de Pego</t>
  </si>
  <si>
    <t>Convenio entre la Excma. Diputación Provincial de Alicante y el Ayuntamiento de Bigastro para la concesión de una subvención con destino a la ejecución de las obras denominadas "Cimbrado de la acequia de Alquibla (tramo de c/Goya a c/Jubilados" en dicho municipio</t>
  </si>
  <si>
    <t>http://abierta.diputacionalicante.es/wp-content/uploads/ConveniosPLANMEJORAS/07-Convenio-BIGASTRO-Centro-Polivalente.pdf</t>
  </si>
  <si>
    <t>http://abierta.diputacionalicante.es/wp-content/uploads/ConveniosPLANMEJORAS/06-Convenio-AYTO-PEGO.pdf</t>
  </si>
  <si>
    <t>http://abierta.diputacionalicante.es/wp-content/uploads/ConveniosPLANMEJORAS/05-Convenio-AYTO-BIGASTRO-ACEQUIA.pdf</t>
  </si>
  <si>
    <t>Convenio de colaboración entre la Diputación Provincial de Alicante y la Universidad Miguel Hernández de Elche, la Universidad de Alicante, la Universidad CEU-Cardenal Herrera en Elche, el Centro asociado de la UNED en Elche, para la creación del observatorio provincial de la inmigración</t>
  </si>
  <si>
    <t>Universidad Miguel Hernández de Elche, Universidad de Alicante, Universidad CEU-Cardenal Herrera en Elche y Centro asociado de la UNED en Elche</t>
  </si>
  <si>
    <t>http://abierta.diputacionalicante.es/wp-content/uploads/ConveniosFAMILIAyCIUDADANIA/05-Convenio-DIVERSAS-UNIVERSIDADES.pdf</t>
  </si>
  <si>
    <t>Cuatro años a partir del momento de su firma y prorrogable automáticamente por períodos iguales, salvo denuncia expresa de las partes</t>
  </si>
  <si>
    <t>Convenio de cooperación a suscribir entre la Excma. Diputación Provincial y la Mancomunitat Intermunicipal La Rectoría para la gestión de los residuos sólidos urbanos</t>
  </si>
  <si>
    <t>Mancomunitat Intermunicipal La Rectoría</t>
  </si>
  <si>
    <t>http://abierta.diputacionalicante.es/wp-content/uploads/ConveniosPROTYGESTERRITORIO/17-CONVENIO-MANCOMUNITAT-LA-RECTORIA.pdf</t>
  </si>
  <si>
    <t>Convenio entre la Excma. Diputación Provincial de Alicante y el Ayuntamiento de Benijófar para la concesión de una subvención con destino a la ejecución de las obras denominadas "Obras de vertido al río segura del colector general de aguas pluviales" en dicho municipio</t>
  </si>
  <si>
    <t>Ayuntamiento de Benijófar</t>
  </si>
  <si>
    <t>Convenio entre la Excma. Diputación Provincial de Alicante y el Ayuntamiento de Calp para la concesión de una subvención con destino a la ejecución de las obras denominadas "Acondicionamiento de pista polideportiva" en dicho municipio</t>
  </si>
  <si>
    <t>Convenio entre la Excma. Diputación Provincial de Alicante y el Ayuntamiento de Orihuela para la concesión de una subvención con destino a la ejecución de las obras denominadas "Obras de pavimentación y asfaltado de ejes viarios principales" en dicho municipio</t>
  </si>
  <si>
    <t>Ayuntamiento de Orihuela</t>
  </si>
  <si>
    <t>Hasta la finalización de las obras, debiendo las mismas estar terminadas el día 30 de diciembre de 2017</t>
  </si>
  <si>
    <t>http://abierta.diputacionalicante.es/wp-content/uploads/ConveniosPLANMEJORAS/10-Convenio-AYTO-BENIJOFAR.pdf</t>
  </si>
  <si>
    <t>http://abierta.diputacionalicante.es/wp-content/uploads/ConveniosPLANMEJORAS/09-Convenio-AYTO-CALP.pdf</t>
  </si>
  <si>
    <t>http://abierta.diputacionalicante.es/wp-content/uploads/ConveniosPLANMEJORAS/08-Convenio-AYTO-ORIHUELA.pdf</t>
  </si>
  <si>
    <t>Convenio entre la Excma. Diputación Provincial de Alicante y el Ayuntamiento de Sella para la concesión de una subvención con destino a la ejecición de las obras denominadas "Rehabilitación y reparación pisicina municipal" en dicho municipio</t>
  </si>
  <si>
    <t>Convenio entre la Excma. Diputación Provincial del Alicante y el Ayuntamiento de Vall de Gallinera para la concesión de una subvención con destino a la ejecución de las obras denominadas "Obras de emergencia en el abastecimiento municipal de aguas del Pozo de la Solana" en dicho municipio</t>
  </si>
  <si>
    <t>Ayuntamiento de Vall de Gallinera</t>
  </si>
  <si>
    <t>Se extenderá desde el día siguiente al de su firma hasta la finalización de las obras</t>
  </si>
  <si>
    <t>Convenio entre la Excma. Diputación Provincial de Alicante y el Ayuntamiento de Facheca para la concesión de una subvención con destino a la ejecución de las obras denominadas "Rehabilitación y reparación pisicna municipal" en dicho municipio</t>
  </si>
  <si>
    <t>Ayuntamiento de Facheca</t>
  </si>
  <si>
    <t>http://abierta.diputacionalicante.es/wp-content/uploads/2016/10/13-Convenio-AYTO-SELLA.pdf</t>
  </si>
  <si>
    <t>http://abierta.diputacionalicante.es/wp-content/uploads/2016/10/12-Convenio-AYTO-VALL-DE-GALLINERA.pdf</t>
  </si>
  <si>
    <t>http://abierta.diputacionalicante.es/wp-content/uploads/2016/10/11-Convenio-AYTO-FACHECA.pdf</t>
  </si>
  <si>
    <t>Formación y Calidad</t>
  </si>
  <si>
    <t>Gestión Documental</t>
  </si>
  <si>
    <t>Planes y Obras</t>
  </si>
  <si>
    <t>Igualdad y Familia</t>
  </si>
  <si>
    <t>Sra. Diputada del Área de Igualdad y Familia</t>
  </si>
  <si>
    <t>Imagen y Promoción</t>
  </si>
  <si>
    <t>http://abierta.diputacionalicante.es/wp-content/uploads/ConveniosImagen y Promoción/01-Convenio-RTVE-CHAPI-LA-ESENCIA-DE-LA-ZARZUELA.pdf</t>
  </si>
  <si>
    <t>http://abierta.diputacionalicante.es/wp-content/uploads/ConveniosImagen y Promoción/02-Convenio-RTVE-JORGE-JUAN-EL-SABIO-ESPAÑOL.pdf</t>
  </si>
  <si>
    <t>Convenio de colaboración entre la Excma. Diputación Provincial de Alicante y el Ilustre Colegio Oficial de Economistas de Alicante para la creación de dos becas de formación en gestión de tesorería de las entidades locales</t>
  </si>
  <si>
    <t>Ilustre Colegio Oficial de Economistas de Alicante</t>
  </si>
  <si>
    <t>Tesorería</t>
  </si>
  <si>
    <t>Sr. Vicepresidente 2º y Diputado Economía y Hacienda</t>
  </si>
  <si>
    <t>Desde la firma del Convenio hasta la denuncia por alguna de las partes (seis meses, prorrogables por otros seis meses)</t>
  </si>
  <si>
    <t>Patrimonio</t>
  </si>
  <si>
    <t>Asociación pro Deficientes Psíquicos de Alicante (APSA)</t>
  </si>
  <si>
    <t>Treinta años, a contar desde la firma del mismo</t>
  </si>
  <si>
    <t>Convenio de colaboración para la ejecución de instalaciones deportivas entre la Conselleria de Cultura y Educación de la Generalitat Valenciana y las diputaciones provinciales de Alicante, Castellón y Valencia</t>
  </si>
  <si>
    <t>Conselleria de Cultura y Educación de la Generalitat Valenciana y las diputaciones provinciales de Alicante, Castellón y Valencia</t>
  </si>
  <si>
    <t>Deportes</t>
  </si>
  <si>
    <t xml:space="preserve">Ilma. Sra. ExPresidenta de la Excma. Diputación Provincial de Alicante (Dña. Luisa Pastor Lillo)
</t>
  </si>
  <si>
    <t>Ilmo. Sr. ExPresidente de la Excma. Diputación Provincial de Alicante (Don Julio de España Moya)</t>
  </si>
  <si>
    <t>Hasta que queden liquidadas las obligaciones económicas que para la Generalitat se deriven de su programación, las cuales serán definidas en la resolución definitiva</t>
  </si>
  <si>
    <t>Adenda al convenio de colaboración suscrito el 25 de julio de 2001 entre la Conselleria de Cultura y Educación de la Generalitat Valenciana y las diputaciones provinciales de Alicante, Castellón y Valencia para la ejecución de instalaciones deportivas</t>
  </si>
  <si>
    <t xml:space="preserve">Conselleria de Cultura y Educación de la Generalitat Valenciana y las diputaciones provinciales de Alicante, Castellón y Valencia </t>
  </si>
  <si>
    <t>El acuerdo queda condicionado a la existencia de crédito adecuado y suficiente en los presupuestos de la Generalitat Valenciana y en el de las diputaciones provinciales para los ejercicios que corresponde y a cualquier otro requisito legal exigible o necesario</t>
  </si>
  <si>
    <t>Ilmo. Sr. ExPresidente de la Excma. Diputación Provincial de Alicante (Don José Joaquin Ripoll Serrano)</t>
  </si>
  <si>
    <t>La vigencia del presente convenio se extiende desde el día de la fecha hasta que se queden liquidadas las obligaciones económicas que para la Generalitat se deriven de su programación, las cuales serán definidas en la resolución definitiva</t>
  </si>
  <si>
    <t>Convenio de Colaboración Plan de Instalaciones Deportivas- Pid-2001 y PID-2007. Propuesta de acuerdo del Consell por el que se aprueba el reajuste de anualidades y un incremento del límite cuantitativo, para asumir compromisos plurianuales, según lo establecido en el artículo 29 del Texto Refundido de la Ley de Hacienda Pública de la Generalitat, en el capítulo VII del Programa 457.10 “Fomento de la actividad deportiva” derivado de la redistribución de anualidades de convenios suscritos con diputaciones y ayuntamientos</t>
  </si>
  <si>
    <t>Consellería de Educación, Cultura y Deporte</t>
  </si>
  <si>
    <t>Consellería de Educación, Cultura y Deporte y la Consellería de Hacienda y Administración Pública</t>
  </si>
  <si>
    <t>Consellería de Educación, Cultura y Deporte y la Consellería de Hacienda y Administración Pública suscrito con las Diputaciones y Ayuntamientos</t>
  </si>
  <si>
    <t>Acuerdo de colaboración a suscribir entre la Excma. Diputación Provincial de Alicante y la empresa adjudicataria del contrato V16-004-13, para regular los usos gratuitos y/o bonificados de la piscina cubierta del Hogar Provincial</t>
  </si>
  <si>
    <t>UTE formada por Servicios Deportivos Pazos, S.L. y MISTRAL 2010, S.L.</t>
  </si>
  <si>
    <t>Entre el 01/01 y el 31/12/2016</t>
  </si>
  <si>
    <t>Convenio de colaboración entre la Excma. Diputación Provincial de Alicante y el Consejo Regulador de la Denominación de Origen Uva de Mesa Embolsada Vinalopó, para la realización de actuaciones de promoción y comercialización de sus productos y certificaciones obligatorias</t>
  </si>
  <si>
    <t>Consejo Regulador de la Denominación de Origen Uva de Mesa Embolsada Vinalopó</t>
  </si>
  <si>
    <t>Fomento</t>
  </si>
  <si>
    <t>Sr. Diputado Delegado de Fomento y Desarrollo</t>
  </si>
  <si>
    <t>Sr. Diputado de Deportes</t>
  </si>
  <si>
    <t>Hasta el 15/11/2016</t>
  </si>
  <si>
    <t>Convenio de colaboración entre la Excma. Diputación Provincial de Alicante y el Consejo Regulador de la Denominación de Origen Nísperos de Callosa d’En Sarrià, para la realización de actuaciones de promoción, comercialización y certificaciones obligatorias de sus productos</t>
  </si>
  <si>
    <t>Consejo Regulador de la Denominación de Origen Nísperos de Callosa d’En Sarrià</t>
  </si>
  <si>
    <t>Convenio de colaboración entre la Excma. Diputación Provincial de Alicante y la Asociación de Productores y Comercializadores de Granadas de Elche para la realización de actuaciones de promoción y difusión del sector en 2015</t>
  </si>
  <si>
    <t>Asociación de Productores y Comercializadores de Granadas de Elche</t>
  </si>
  <si>
    <t>Convenio de colaboración entre la Excma. Diputación Provincial de Alicante y el Consejo Regulador de la Indicación Geográfica Protegida Cerezas de la Montaña de Alicante, para la realización de actuaciones de su promoción, comercialización y certificaciones obligatorias de sus productos</t>
  </si>
  <si>
    <t>Consejo Regulador de la Indicación Geográfica Protegida Cerezas de la Montaña de Alicante</t>
  </si>
  <si>
    <t>Convenio específico de colaboración entre la Excma. Diputación Provincial de Alicante y la Comunidad General de Usuarios del Alto Vinalopó para coadyuvar en el pago de las cuotas del principal del préstamo y de sus intereses para la construcción del Centro de Control y Gestión del Agua sito en la ciudad de Villena durante el año 2013</t>
  </si>
  <si>
    <t>Comunidad General de Usuarios del Alto Vinalopó</t>
  </si>
  <si>
    <t>Año 2013, así como podrá ser objeto de prórroga anual siempre que se acuerde la misma de mutuo acuerdo</t>
  </si>
  <si>
    <t>Adenda al convenio específico de colaboración entre la Excma. Diputación Provincial de Alicante y la Comunidad General de Usuarios del Alto Vinalopó para coadyuvar en el pago de las cuotas del principal del préstamo y de sus intereses para la construcción del Centro de Control y Gestión del Agua sito en la ciudad de Villena durante el año 2013</t>
  </si>
  <si>
    <t xml:space="preserve">Comunidad General de Usuarios del Alto Vinalopó </t>
  </si>
  <si>
    <t>Tendrá una duración anual, pudiendo ser objeto de prórroga siempre que la Excma. Diputación apurebe la concesión de la subvención de que se trata en el ejercicio presupuestario correspondiente</t>
  </si>
  <si>
    <t>Prórroga del convenio específico de colaboración suscrito el 25 de enero de 2013 entre la Excma. Diputación Provincial de Alicante y la Comunidad General de Usuarios del Alto Vinalopó para coadyuvar en el pago de las cuotas del principal del préstamo y de sus intereses para la construcción del Centro de Control y Gestión del Agua sito en la ciudad de Villena. Anualidad 2016</t>
  </si>
  <si>
    <t>Prórroga durante la anualidad 2016</t>
  </si>
  <si>
    <t>Convenio de colaboración entre la Excma. Diputación Provincial de Alicante y la Diócesis de Orihuela-Alicante para la prestación del servicio de asistencia religiosa en las Áreas de Salud Mental y el Hogar Provincial</t>
  </si>
  <si>
    <t xml:space="preserve">Diócesis de Orihuela-Alicante </t>
  </si>
  <si>
    <t>Desde el día de la firma del mismo y por un periodo de un año, quedando prorrogado si así lo acuerdan las partes por periodos sucesivos de igual duración</t>
  </si>
  <si>
    <t>Convenio de colaboración entre la Conselleria de Sanitat, de la Generalitat Valenciana, y la Excma. Diputación Provincial de Alicante, para la prestación de recursos sanitarios dirigidos a la salud mental y asistencia psiquiátrica</t>
  </si>
  <si>
    <t>Conselleria de Sanitat de la Generalitat Valenciana</t>
  </si>
  <si>
    <t>Centro Doctor Esquerdo</t>
  </si>
  <si>
    <t>Ejercicio 2004, si bien podrá prorrogarse por años naturales, si ninguna de ellas interesa su rescisión</t>
  </si>
  <si>
    <t xml:space="preserve">Centro Doctor Esquerdo y Hogar Provincial </t>
  </si>
  <si>
    <t>Universistat Oberta de Catalunya</t>
  </si>
  <si>
    <t>Sr. Diputado Área de Bienestar de las Personas</t>
  </si>
  <si>
    <t>Tres años, que pueden prorrogarse tácitamente por periodos iguales</t>
  </si>
  <si>
    <t>Convenio de colaboración educativa entre la Universidad CEU Cardenal Herrera y la Excma. Diputación Provincial de Alicante para la realización de prácticas formativas de postgrado</t>
  </si>
  <si>
    <t xml:space="preserve">Universidad CEU Cardenal Herrera </t>
  </si>
  <si>
    <t>Un año, prorrogable automáticamente por periodos iguales, hasta un total máximo de cuatro</t>
  </si>
  <si>
    <t>Convenio de colaboración entre la Excma. Diputación Provincial de Alicante y el Ayuntamiento de Villajoyosa para llevar a cabo la ejecución de la rotonda en la intersección en el P.K.0+000 de la CV-759, con la calle Colón en el término municipal de Villajoyosa</t>
  </si>
  <si>
    <t>Ayuntamiento de Villajoyosa</t>
  </si>
  <si>
    <t>Carreteras</t>
  </si>
  <si>
    <t>Sr. Diputado de Infraestructuras</t>
  </si>
  <si>
    <t>Desde el día siguiente al de su firma y concluirá con la recepción y liquidación de las obras</t>
  </si>
  <si>
    <t>Convenio de colaboración entre la Excma. Diputación Provincial de Alicante y el Ayuntamiento de Calp para la concesión de una ayuda no dineraria con destino a la ejecución de las obras denominadas “Mejora de acceso a Calp desde la N-332” en dicho municipio</t>
  </si>
  <si>
    <t>Convenio de colaboración entre la Excma. Diputación Provincial de Alicante y el Excmo. Ayuntamiento / Mancomunidad / Consorcio / Entidad Local Menor para la adopción del Plan de Modernización de los Ayuntamientos / Mancomunidades / Consorcios / Entidades Locales Menores de la Provincia de Alicante, versión 6.0</t>
  </si>
  <si>
    <t>Ayuntamientos / Mancomunidades / Consorcios / Entidades Locales Menores de la Provincia de Alicante</t>
  </si>
  <si>
    <t>Informática</t>
  </si>
  <si>
    <t>Sr. Diputado Provincial de Modernización</t>
  </si>
  <si>
    <t>Convenio de colaboración entre la Excma. Diputación Provincial de Alicante y el Excmo. Ayuntamiento / Mancomunidad / Consorcio / Entidad Local Menor para la adopción del Plan de Modernización de los Ayuntamientos / Mancomunidades / Consorcios / Entidades Locales Menores de la Provincia de Alicante, versión 6.0, primera modificación</t>
  </si>
  <si>
    <t>Convenio de colaboración entre la Excma. Diputación Provincial de Alicante y el Excmo. Ayuntamiento / Mancomunidad / Consorcio/ Entidad Local Menor para la adopción del Plan de Modernización de los Ayuntamientos / Mancomunidades / Consorcios / Entidades Locales Menores de la Provincia de Alicante, versión 6.0, segunda modificación</t>
  </si>
  <si>
    <t>Convenio de colaboración entre la Excma. Diputación Provincial de Alicante y el Excmo. Ayuntamiento / Mancomunidad / Consorcio / Entidad Local Menor para la adopción del Plan de Modernización de los Ayuntamientos / Mancomunidades / Consorcios / Entidades Locales Menores de la Provincia de Alicante, versión 7.0, tercera modificación</t>
  </si>
  <si>
    <t>Convenio de colaboración entre la Excma. Diputación Provincial de Alicante y el Excmo. Ayuntamiento / Mancomunidad / Consorcio / Entidad Local Menor para la adopción del Plan de Modernización de los Ayuntamientos / Mancomunidades / Consorcios / Entidades Locales Menores de la Provincia de Alicante, versión 7.0, cuarta modificación</t>
  </si>
  <si>
    <t>Convenio de colaboración entre la Excma. Diputación Provincial de Alicante y el Excmo. Ayuntamiento / Mancomunidad / Consorcio / Entidad Local Menor para la adopción del Plan de Modernización de los Ayuntamientos / Mancomunidades / Consorcios / Entidades Locales Menores de la Provincia de Alicante, versión 7.0, quinta modificación</t>
  </si>
  <si>
    <t>Convenio de colaboración entre la Excelentísima Diputación Provincial de Alicante y la Asociación Cultural Foguera Diputación-Renfe para la celebración de actos conmemorativos de les Fogueres de Sant Joan de Alicante</t>
  </si>
  <si>
    <t>Asociación Cultural Foguera Diputación-Renfe</t>
  </si>
  <si>
    <t>Presidencia</t>
  </si>
  <si>
    <t>Presidente Excma. Diputación Provincial de Alicante</t>
  </si>
  <si>
    <t>hasta el 30/09/2016</t>
  </si>
  <si>
    <t>Convenio de colaboración entre la Excelentísima Diputación Provincial de Alicante y la Cámara Oficial de Comercio, Industria y Navegación de Alicante para la promoción y difusión de la salud y la dieta mediterránea</t>
  </si>
  <si>
    <t xml:space="preserve">Cámara Oficial de Comercio, Industria y Navegación de Alicante </t>
  </si>
  <si>
    <t>Se circunscribe al objeto del mismo y deberá estar concluido antes de la finalización del ejercicio económico en el que se aprueba y suscribe</t>
  </si>
  <si>
    <t>Convenio de colaboración entre la Excma. Diputación Provincial de Alicante y la Cámara Oficial de Comercio, Industria y Navegación de Alicante para programa de apoyo a la Red Provincial de Viveros de Empresas para el fomento de la actividad económica</t>
  </si>
  <si>
    <t>Cámara Oficial de Comercio, Industria y Navegación de Alicante</t>
  </si>
  <si>
    <t>Vicepresidente 4º de la Excma. Diputación Provincial de Alicante</t>
  </si>
  <si>
    <t>Convenio de colaboración entre la Excma. Diputación Provincial de Alicante y el Centro Europeo de Empresas Innovadoras de Elche para la realización del programa provincial Joven Empresa Innovadora</t>
  </si>
  <si>
    <t>Centro Europeo de Empresas Innovadoras de Elche</t>
  </si>
  <si>
    <t>Convenio de colaboración entre la Excelentísima Diputación Provincial de Alicante y la Asociación de la Empresa familiar de Alicante para convocatoria de premios anuales y acciones formativas</t>
  </si>
  <si>
    <t>Asociación de la Empresa familiar de Alicante</t>
  </si>
  <si>
    <t>Convenio de colaboración entre la Excelentísima Diputación Provincial de Alicante y la Universidad de Alicante para la realización del proyecto DOEACT_ÚA: Jornadas “Convierte en realidad tu idea de negocio” celebrado los días 27 a 30 de enero de 2016 en la sede universitaria de San Vicente del Raspeig</t>
  </si>
  <si>
    <t xml:space="preserve">Universidad de Alicante </t>
  </si>
  <si>
    <t>Convenio de colaboración entre la Excelentísima Diputación Provincial de Alicante y la Institución Ferial Alicantina para la promoción de sectores productivos provinciales</t>
  </si>
  <si>
    <t>Institución Ferial Alicantina</t>
  </si>
  <si>
    <t>Convenio de colaboración entre la Excelentísima Diputación Provincial de Alicante y la Institución Ferial Alicantina para la organización de ferias, congresos y jornadas de promoción de sectores productivos provinciales</t>
  </si>
  <si>
    <t>Convenio de colaboración entre la Excma. Diputación Provincial de Alicante y la Fundación Empresa Universidad de Alicante (FUNDEUN) para la formación de agentes de desarrollo local</t>
  </si>
  <si>
    <t>Fundación Empresa Universidad de Alicante (FUNDEUN)</t>
  </si>
  <si>
    <t>Convenio de colaboración entre la Excma. Diputación Provincial de Alicante y la Fundación Empresa Universidad de Alicante (FUNDEUN) para colaborar en la XXII Convocatoria de los Premios a las Nuevas Ideas Empresariales 2015/2016</t>
  </si>
  <si>
    <t xml:space="preserve">Fundación Empresa Universidad de Alicante (FUNDEUN) </t>
  </si>
  <si>
    <t>Convenio de colaboración entre la Excma. Diputación Provincial de Alicante y la Federación de Asociaciones de Jóvenes Empresarios d ela Provincia de Alicante-JOVEMPA para la realización de programa de formación, creación de empresas y autoempleo</t>
  </si>
  <si>
    <t>Federación de Asociaciones de Jóvenes Empresarios d ela Provincia de Alicante-JOVEMPA</t>
  </si>
  <si>
    <t>http://abierta.diputacionalicante.es/wp-content/uploads/ConveniosTESORERIA/01-CONVENIO-Ilustre-Colegio-Oficial-Economistas-Alicante.pdf</t>
  </si>
  <si>
    <t>http://abierta.diputacionalicante.es/wp-content/uploads/ConveniosDEPORTES/01-CONVENIO-ADDENDA-PID-2001.pdf</t>
  </si>
  <si>
    <t>http://abierta.diputacionalicante.es/wp-content/uploads/ConveniosDEPORTES/02-CONVENIO-PID-2001.pdf</t>
  </si>
  <si>
    <t>http://abierta.diputacionalicante.es/wp-content/uploads/ConveniosDEPORTES/03-CONVENIO-PID-2007.pdf</t>
  </si>
  <si>
    <t>http://abierta.diputacionalicante.es/wp-content/uploads/ConveniosDEPORTES/05-CONVENIO-REAJUSTE-PID-2001.pdf</t>
  </si>
  <si>
    <t>http://abierta.diputacionalicante.es/wp-content/uploads/ConveniosDEPORTES/06-CONVENIO-REAJUSTE-PID-2007.pdf</t>
  </si>
  <si>
    <t>http://abierta.diputacionalicante.es/wp-content/uploads/ConveniosFOMENTO/13-Convenio-CONV-REG-CEREZAS-MONTAÑA-ALICANTE.pdf</t>
  </si>
  <si>
    <t>http://abierta.diputacionalicante.es/wp-content/uploads/ConveniosFOMENTO/14-Convenio-ASOC-PROD-Y-COM-GRANADAS-ELCHE.pdf</t>
  </si>
  <si>
    <t>http://abierta.diputacionalicante.es/wp-content/uploads/ConveniosFOMENTO/15-Convenio-CONS-REG-NISPEROS-CALLOSA-DENSARRIA.pdf</t>
  </si>
  <si>
    <t>http://abierta.diputacionalicante.es/wp-content/uploads/ConveniosFOMENTO/16-Convenio-CONS-REG-UVA-MESA-VINALOPO.pdf</t>
  </si>
  <si>
    <t>http://abierta.diputacionalicante.es/wp-content/uploads/ConveniosCICLOHIDRICO/03-CONVENIO-ADDENDA-CGUAV.pdf</t>
  </si>
  <si>
    <t>http://abierta.diputacionalicante.es/wp-content/uploads/ConveniosCICLOHIDRICO/04-CONVENIO-COM.-GRAL-DE-USUARIOS-2013.pdf</t>
  </si>
  <si>
    <t>http://abierta.diputacionalicante.es/wp-content/uploads/ConveniosCICLOHIDRICO/05-CONVENIO-Prórroga-2016-Convenio-Comunidad-Usuarios-Alto-Vinalopó.pdf</t>
  </si>
  <si>
    <t>http://abierta.diputacionalicante.es/wp-content/uploads/ConveniosHOGARyDOCESQ/01-CONVENIO-OBISPADO.pdf</t>
  </si>
  <si>
    <t>Convenio marco de cooperación educativa entre la Universitat Oberta de Catalunya y la Excma. Diputación Provincial de Alicante</t>
  </si>
  <si>
    <t>http://abierta.diputacionalicante.es/wp-content/uploads/ConveniosCARRETERAS/01-CONVENIO-CALPE.pdf</t>
  </si>
  <si>
    <t>http://abierta.diputacionalicante.es/wp-content/uploads/ConveniosCARRETERAS/02-CONVENIO-VILLAJOYOSA.pdf</t>
  </si>
  <si>
    <t>http://abierta.diputacionalicante.es/wp-content/uploads/ConveniosINFORMATICA/01-CONVENIO-ADDENDA-CONVENIO-MARCO-2008-ADMON.ELECTRONICA.pdf</t>
  </si>
  <si>
    <t>http://abierta.diputacionalicante.es/wp-content/uploads/ConveniosINFORMATICA/03-CONVENIO-Plan-Moderniza-6-0.pdf</t>
  </si>
  <si>
    <t>http://abierta.diputacionalicante.es/wp-content/uploads/ConveniosINFORMATICA/04-CONVENIO-Plan-Moderniza-6-0-Primera-Modif.pdf</t>
  </si>
  <si>
    <t>http://abierta.diputacionalicante.es/wp-content/uploads/ConveniosINFORMATICA/05-CONVENIO-Plan-Moderniza-6-0-Segunda-Modif.pdf</t>
  </si>
  <si>
    <t>http://abierta.diputacionalicante.es/wp-content/uploads/ConveniosINFORMATICA/06-CONVENIO-Plan-Moderniza-7-0-Tercera-Modif.pdf</t>
  </si>
  <si>
    <t>http://abierta.diputacionalicante.es/wp-content/uploads/ConveniosINFORMATICA/07-CONVENIO-Plan-Moderniza-7-0-Cuarta-Modif.pdf</t>
  </si>
  <si>
    <t>http://abierta.diputacionalicante.es/wp-content/uploads/ConveniosINFORMATICA/08-CONVENIO-Plan-Moderniza-7-0-Quinta-Modif.pdf</t>
  </si>
  <si>
    <t>Generalitat, las Diputaciones provinciales de Valencia, Alicante y Castellón, y la Federación Valenciana de Municipios y Provincias</t>
  </si>
  <si>
    <t>Desde la fecha de su firma hasta el 31 de diciembre de 2016</t>
  </si>
  <si>
    <t>Convenio Marco de colaboración entre la Generalitat, las Diputaciones Provinciales y y la Federación Valenciana de Municipios y Provincias, en materia de administración electrónica en el ámbito de la Comunitat Valenciana</t>
  </si>
  <si>
    <t>Addenda al Convenio Marco de colaboracióñn entre la Generalitat, las Diputaciones provinciales de Valencia, Alicante y Castellón, y la Federación Valenciana de Municipios y Provincias, suscrito el 3 de julio de 2008 en materia de administración electrónica en el ámbito de la Comunitat Valenciana, suscrito el 27 de diciembre de 2012</t>
  </si>
  <si>
    <t>Generalitat, las Diputaciones Provinciales y y la Federación Valenciana de Municipios y Provincias</t>
  </si>
  <si>
    <t>Ilmo. Sr. Expresidente de la Diputación Provincial de Alicante (Don José Joaquin Ripoll Serrano)</t>
  </si>
  <si>
    <t>Desde la fecha de su firma hasta el 31 de diciembre de 2011, sin perjuicio de que se acuerde por las partes expresamente su prórroga por periodos anuales con una antelación mínima de un mes a la fecha de su vencimiento</t>
  </si>
  <si>
    <t>http://abierta.diputacionalicante.es/wp-content/uploads/ConveniosINFORMATICA/02-CONVENIO-Marco-DOCV.pdf</t>
  </si>
  <si>
    <t>http://abierta.diputacionalicante.es/wp-content/uploads/ConveniosDOCTORESQUERDO/01-CONVENIO-CONSELLERIA-SALUD-MENTAL-Y-ASIST-PSIQ-1.pdf</t>
  </si>
  <si>
    <t>http://abierta.diputacionalicante.es/wp-content/uploads/ConveniosDOCTORESQUERDO/03-CONVENIO-UOC-COOP-EDUCATIVA.pdf</t>
  </si>
  <si>
    <t>http://abierta.diputacionalicante.es/wp-content/uploads/ConveniosDOCTORESQUERDO/02-CONVENIO-UNIVERSIDAD-CEU-HERRERA-PRACTICAS-FORMATIVAS.pdf</t>
  </si>
  <si>
    <t>http://abierta.diputacionalicante.es/wp-content/uploads/ConveniosPRESIDENCIA/01-CONVENIO-Asoc-Cult-Foguera-Diputacion-Renfe.pdf</t>
  </si>
  <si>
    <t>http://abierta.diputacionalicante.es/wp-content/uploads/ConveniosPRESIDENCIA/02-CONVENIO-Camara-Oficial-Com-Ind-y-Naveg.pdf</t>
  </si>
  <si>
    <t>http://abierta.diputacionalicante.es/wp-content/uploads/ConveniosPRESIDENCIA/03-CONVENIO-Camara-Oficial-CIN-Viveros-Empresas.pdf</t>
  </si>
  <si>
    <t>http://abierta.diputacionalicante.es/wp-content/uploads/ConveniosPRESIDENCIA/04-CONVENIO-Cent-Europeo-Emp-Innov-Elche.pdf</t>
  </si>
  <si>
    <t>http://abierta.diputacionalicante.es/wp-content/uploads/ConveniosPRESIDENCIA/05-CONVENIO-Asoc-Empr-Familiar.pdf</t>
  </si>
  <si>
    <t>http://abierta.diputacionalicante.es/wp-content/uploads/ConveniosPRESIDENCIA/06-CONVENIO-UA-Convierte-en-realidad-tu-negocio.pdf</t>
  </si>
  <si>
    <t>http://abierta.diputacionalicante.es/wp-content/uploads/ConveniosPRESIDENCIA/07-CONVENIO-IFA-Prom-Sectores-productivos.pdf</t>
  </si>
  <si>
    <t>http://abierta.diputacionalicante.es/wp-content/uploads/ConveniosPRESIDENCIA/08-CONVENIO-IFA-Org-Ferias-Cong-y-Jornadas.pdf</t>
  </si>
  <si>
    <t>http://abierta.diputacionalicante.es/wp-content/uploads/ConveniosPRESIDENCIA/09-CONVENIO-FUNDEUN-Agentes-Desarrollo-Local.pdf</t>
  </si>
  <si>
    <t>http://abierta.diputacionalicante.es/wp-content/uploads/ConveniosPRESIDENCIA/10-CONVENIO-FUNDEUN-Premios-nuevas-ideas.pdf</t>
  </si>
  <si>
    <t>http://abierta.diputacionalicante.es/wp-content/uploads/ConveniosPRESIDENCIA/11-CONVENIO-Fed-Jov-Empresarios.pdf</t>
  </si>
  <si>
    <t>Convenio de colaboración entre la Excma. Diputación Provincial de Alicante y la Asociación pro Deficientes Psíquicos de Alicante (APSA), para la cesión de uso de un inmueble en el municipio de Sant Joan d’Alacant para destinarlo a residencia centro ocupacional para personas con discapacidad intelectual</t>
  </si>
  <si>
    <t>Hasta el ejercicio 2021</t>
  </si>
  <si>
    <t>Convenio de colaboración entre la Excma. Diputación Provincial de Alicante y el Ilustre Colegio Oficial de Economistas de Alicante para la creación de dos becas de formación en el control interno de la gestión económico-financiera de las entidades locales</t>
  </si>
  <si>
    <t>Intervención</t>
  </si>
  <si>
    <t>Vicepresidente 2º y Diputado de Economía y Hacienda</t>
  </si>
  <si>
    <t>Desde la firma del mismo hasta la denuncia por alguna de las partes</t>
  </si>
  <si>
    <t>Convenio de colaboración entre la Excma. Diputación Provincial de Alicante y el Ayuntamiento de Castells de Castells para el mantenimiento de un Servicio Museístico</t>
  </si>
  <si>
    <t>Ayuntamiento de Castells de Castells</t>
  </si>
  <si>
    <t>Arquitectura</t>
  </si>
  <si>
    <t>Tendrá una duración de 10 años, a contar desde el 1 de enero de 2011</t>
  </si>
  <si>
    <t>Convenio de colaboración entre la Excma. Diputación Provincial de Alicante y el Ayuntamiento de Crevillent para la “Rehabilitación y puesta en valor del sistema hidráulico –Qanats-, del barranco de la Rambla de Crevillent. Puente-acueducto del Molino de Els Carafals y tramo de canal adyacente a “Els Pontents”</t>
  </si>
  <si>
    <t>Ayuntamiento de Crevillent</t>
  </si>
  <si>
    <t>Finalizará su vigencia con la recepción de las obras correspondientes</t>
  </si>
  <si>
    <t>Ilmo. Sr. Presidente de la Excma. Diputación Provincial de Alicante</t>
  </si>
  <si>
    <t>Convenio de colaboración entre la Excma. Diputación Provincial de Alicante y el Ayuntamiento de La Torre de les Maçanes para el mantenimiento y promoción y difusión de un Servicio Museístico</t>
  </si>
  <si>
    <t>Ayuntamiento de La Torre de les Maçanes</t>
  </si>
  <si>
    <t>Cuatro años a contar desde el 01/01/2016</t>
  </si>
  <si>
    <t>Convenio de colaboración entre la Excma. Diputación Provincial de Alicante y el Ayuntamiento de Sella para la redacción de un Plan General de Ordenación Urbana</t>
  </si>
  <si>
    <t>Finalizará su vigencia con la entrega al Ayuntamiento de la propuesta del plan, junto con el expediente de evaluación ambiental y territorial para su aprobación por pleno y posterior remisión a la Consellería competente para su aprobación definitiva</t>
  </si>
  <si>
    <t>Convenio de colaboración entre la Excma. Diputación Provincial de Alicante y el Ayuntamiento de Penáguila para la rehabilitación y puesta en valor de Torre “Vernet”</t>
  </si>
  <si>
    <t>Finalizará su vigencia en diciembre de 2018</t>
  </si>
  <si>
    <t>Convenio de colaboración entre la Excma. Diputación Provincial de Alicante y el Ayuntamiento de La Vall de Gallinera para rehabilitación y puesta en valor de yacimientos de arte rupestre</t>
  </si>
  <si>
    <t>Ayuntamiento de La Vall de Gallinera</t>
  </si>
  <si>
    <t>Finalizará en diciembre de 2019</t>
  </si>
  <si>
    <t>Convenio de colaboración entre la Excma. Diputación Provincial de Alicante y el Ayuntamiento de Benifato para la redacción de un Plan General de Ordenación Urbana</t>
  </si>
  <si>
    <t>Ayuntamiento de Benifato</t>
  </si>
  <si>
    <t>Convenio de colaboración entre la Excma. Diputación Provincial de Alicante y el Ayuntamiento de L’Alquería d’Asnar para la “Rehabilitación de las dependencias de la antigua casa consistorial para espacio expositivo</t>
  </si>
  <si>
    <t>Ayuntamiento de L’Alquería d’Asnar</t>
  </si>
  <si>
    <t>Convenio de colaboración entre la Excma. Diputación Provincial de Alicante y el Ayuntamiento de Beniarrés para la pues en valor de la Cova de l’Or</t>
  </si>
  <si>
    <t>Ayuntamiento de Beniarrés</t>
  </si>
  <si>
    <t>Convenio de colaboración entre la Excma. Diputación Provincial de Alicante y el Ayuntamiento de Benifallim para la rehabilitación y puesta en valor del castillo</t>
  </si>
  <si>
    <t xml:space="preserve">Ayuntamiento de Benifallim </t>
  </si>
  <si>
    <t>http://abierta.diputacionalicante.es/wp-content/uploads/ConveniosINTERVENCION/01-CONVENIO-Beca-Intervencion-2014.pdf</t>
  </si>
  <si>
    <t>http://abierta.diputacionalicante.es/wp-content/uploads/ConveniosARQUITECTURA/01-CONVENIO-ALQUERIA.pdf</t>
  </si>
  <si>
    <t>http://abierta.diputacionalicante.es/wp-content/uploads/ConveniosARQUITECTURA/02-CONVENIO-BENIARRES.pdf</t>
  </si>
  <si>
    <t>http://abierta.diputacionalicante.es/wp-content/uploads/ConveniosARQUITECTURA/03-CONVENIO-BENIFALLIM.pdf</t>
  </si>
  <si>
    <t>http://abierta.diputacionalicante.es/wp-content/uploads/ConveniosARQUITECTURA/04-CONVENIO-BENIFATO.pdf</t>
  </si>
  <si>
    <t>http://abierta.diputacionalicante.es/wp-content/uploads/ConveniosARQUITECTURA/05-CONVENIO-CASTELL-CASTELLS.pdf</t>
  </si>
  <si>
    <t>http://abierta.diputacionalicante.es/wp-content/uploads/ConveniosARQUITECTURA/06-CONVENIO-CREVILLENT-ADENDA.pdf</t>
  </si>
  <si>
    <t>http://abierta.diputacionalicante.es/wp-content/uploads/ConveniosARQUITECTURA/07-CONVENIO-CREVILLENT.pdf</t>
  </si>
  <si>
    <t>http://abierta.diputacionalicante.es/wp-content/uploads/ConveniosARQUITECTURA/08-CONVENIO-LA-VALL-GALLINERA.pdf</t>
  </si>
  <si>
    <t>http://abierta.diputacionalicante.es/wp-content/uploads/ConveniosARQUITECTURA/09-CONVENIO-PENÁGUILA.pdf</t>
  </si>
  <si>
    <t>http://abierta.diputacionalicante.es/wp-content/uploads/ConveniosARQUITECTURA/10-CONVENIO-SELLA.pdf</t>
  </si>
  <si>
    <t>http://abierta.diputacionalicante.es/wp-content/uploads/ConveniosARQUITECTURA/11-CONVENIO-TORREMANZANAS.pdf</t>
  </si>
  <si>
    <t>http://abierta.diputacionalicante.es/wp-content/uploads/ConveniosPATRIMONIO/01-CONVENIO-APSA-1.pdf</t>
  </si>
  <si>
    <t>http://abierta.diputacionalicante.es/wp-content/uploads/ConveniosDEPORTES/04-CONVENIO-USOS-BONIFICADOS-USUARIOS-PISCINA-HOGAR-2016-1.pdf</t>
  </si>
  <si>
    <t>Diputado de Emergencia, Arquitectura y Servicios Generales</t>
  </si>
  <si>
    <t>Ver clausulado del Convenio</t>
  </si>
  <si>
    <t>Resolución de la Conselleria de Educación, Cultura y Deporte, por la que se realiza el reajuste de anualidades correspondientes al convenio de colaboración para la ejecución de instalaciones deportivas entre la Conselleria de Cultura y Educación de la Generalitat Valenciana y las diputaciones provinciales de Alicante, Castellón y Valencia, de fecha 25 de julio de 2001 y la adenda a dicho convenio suscrito el 23 de abril de 2003</t>
  </si>
  <si>
    <t>Ayuntamiento de Elche</t>
  </si>
  <si>
    <t>Hasta el 30 de diciembre de 2017</t>
  </si>
  <si>
    <t>http://abierta.diputacionalicante.es/wp-content/uploads/ConveniosPLANMEJORAS/14-Convenio-AYTO-ELCHE-carril-bici-Marina.pdf</t>
  </si>
  <si>
    <t>Convenio entre la Excma. Diputación Provincial de Alicante y el Ayuntamiento de Elche para la concesión de una subvención con destino a la ejecución de las obras denominadas "Acondicionamiento Carril bici entre la Marina y Camping Internacional La Marina" en dicho Municipio</t>
  </si>
  <si>
    <t>Convenio entre la Excma. Diputación Provincial de Alicante y el Ayuntamiento de Elche para la concesión de una subvención con destino a la ejecución de las obras denominadas "Mejora eficiencia riego instantáneo automático, riego telemando y riego inteligente, parques y jardines" en dicho municipio</t>
  </si>
  <si>
    <t>http://abierta.diputacionalicante.es/wp-content/uploads/ConveniosPLANMEJORAS/15-Convenio-AYTO-ELCHE-Riego-automatico.pdf</t>
  </si>
  <si>
    <t>Convenio entre la Excma. Diputación Provincial de Alicante y el Ayuntamiento de Elche para la concesión de una subvención con destino a la ejecución de las obras denominadas "Carril bici Avenidas Libertad, Ferrocarril y V. Quiles" en dicho municipio</t>
  </si>
  <si>
    <t>http://abierta.diputacionalicante.es/wp-content/uploads/ConveniosPLANMEJORAS/16-Convenio-AYTO-ELCHE-carril-bici-Avda-Libertad-y-otras.pdf</t>
  </si>
  <si>
    <t>Adenda al Convenio de colaboración entre la Excma. Diputación Provincial de Alicante y el Ayuntamiento de Crevillent para la “Rehabilitación y puesta en valor del sistema hidráulico –Qanats-, del barranco de la Rambla de Crevillent. Puente-acueducto del Molino de Els Carafals y tramo de canal adyacente a “Els Pontents””</t>
  </si>
  <si>
    <t>Ayuntamiento de Alcocer de Planes</t>
  </si>
  <si>
    <t>Finalizará el 31 de diciembre de 2016, renovándose tácitamente por periodos anuales</t>
  </si>
  <si>
    <t>http://abierta.diputacionalicante.es/wp-content/uploads/ConveniosCICLOHIDRICO/07-CONVENIO-AYTO-ALCOCER-DE-PLANES.pdf</t>
  </si>
  <si>
    <t>Convenio entre la Excma. Diputación Provincial de Alicante y el Ayuntamiento de Alcocer de Planes para la realización de actividades de carga de información en el Sistema de Información Nacional de Agua de Consumo (SINAC)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</si>
</sst>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1" x14ac:knownFonts="1">
    <font>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9"/>
      <color indexed="81"/>
      <name val="Tahoma"/>
      <family val="2"/>
    </font>
    <font>
      <b/>
      <sz val="9"/>
      <color indexed="81"/>
      <name val="Tahoma"/>
      <family val="2"/>
    </font>
    <font>
      <b/>
      <sz val="8"/>
      <color theme="1"/>
      <name val="Arial"/>
      <family val="2"/>
    </font>
    <font>
      <b/>
      <sz val="6"/>
      <color theme="1"/>
      <name val="Arial"/>
      <family val="2"/>
    </font>
    <font>
      <sz val="11"/>
      <color theme="1"/>
      <name val="Calibri"/>
      <family val="2"/>
      <scheme val="minor"/>
    </font>
    <font>
      <sz val="6"/>
      <color theme="1"/>
      <name val="Calibri"/>
      <family val="2"/>
      <scheme val="minor"/>
    </font>
    <font>
      <sz val="8"/>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33">
    <xf numFmtId="0" fontId="0" fillId="0" borderId="0" xfId="0"/>
    <xf numFmtId="0" fontId="1" fillId="0" borderId="0" xfId="0" applyFont="1" applyAlignment="1">
      <alignment horizontal="center"/>
    </xf>
    <xf numFmtId="1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xf numFmtId="4" fontId="1" fillId="0" borderId="0" xfId="0" applyNumberFormat="1" applyFont="1" applyAlignment="1">
      <alignment vertical="top"/>
    </xf>
    <xf numFmtId="0" fontId="1" fillId="0" borderId="0" xfId="0" applyFont="1" applyAlignment="1">
      <alignment horizontal="center" vertical="top" wrapText="1"/>
    </xf>
    <xf numFmtId="0" fontId="3" fillId="0" borderId="0" xfId="1" applyFont="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1" fillId="0" borderId="0" xfId="0" applyNumberFormat="1" applyFont="1" applyAlignment="1">
      <alignment vertical="top"/>
    </xf>
    <xf numFmtId="0" fontId="1" fillId="0" borderId="0" xfId="0" applyFont="1" applyFill="1" applyAlignment="1">
      <alignment horizontal="center"/>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wrapText="1"/>
    </xf>
    <xf numFmtId="4" fontId="1" fillId="0" borderId="0" xfId="0" applyNumberFormat="1" applyFont="1" applyAlignment="1">
      <alignment horizontal="right" vertical="top"/>
    </xf>
    <xf numFmtId="0" fontId="1" fillId="0" borderId="0" xfId="0" applyFont="1" applyFill="1" applyBorder="1" applyAlignment="1">
      <alignment horizontal="left" vertical="top" wrapText="1"/>
    </xf>
    <xf numFmtId="2" fontId="1" fillId="0" borderId="0" xfId="2" applyNumberFormat="1" applyFont="1" applyAlignment="1">
      <alignment vertical="top" wrapText="1"/>
    </xf>
    <xf numFmtId="14" fontId="1" fillId="0" borderId="0" xfId="0" applyNumberFormat="1"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4" fontId="1" fillId="0" borderId="0" xfId="0" applyNumberFormat="1" applyFont="1" applyFill="1" applyAlignment="1">
      <alignment vertical="top"/>
    </xf>
    <xf numFmtId="4" fontId="1" fillId="0" borderId="0" xfId="0" applyNumberFormat="1" applyFont="1" applyFill="1" applyAlignment="1">
      <alignment vertical="top" wrapText="1"/>
    </xf>
    <xf numFmtId="164" fontId="1" fillId="0" borderId="0" xfId="0" applyNumberFormat="1" applyFont="1" applyFill="1" applyAlignment="1">
      <alignment vertical="top" wrapText="1"/>
    </xf>
    <xf numFmtId="4" fontId="1" fillId="0" borderId="0" xfId="2" applyNumberFormat="1" applyFont="1" applyAlignment="1">
      <alignment vertical="top" wrapText="1"/>
    </xf>
    <xf numFmtId="4" fontId="1" fillId="0" borderId="0" xfId="0" applyNumberFormat="1" applyFont="1"/>
    <xf numFmtId="4" fontId="0" fillId="0" borderId="0" xfId="0" applyNumberFormat="1"/>
    <xf numFmtId="0" fontId="3" fillId="0" borderId="0" xfId="1" applyFont="1" applyFill="1" applyAlignment="1">
      <alignment vertical="top" wrapText="1"/>
    </xf>
    <xf numFmtId="0" fontId="9" fillId="0" borderId="0" xfId="0" applyFont="1" applyFill="1" applyAlignment="1">
      <alignment vertical="top" wrapText="1"/>
    </xf>
    <xf numFmtId="14" fontId="1" fillId="0" borderId="0" xfId="0" applyNumberFormat="1" applyFont="1" applyFill="1" applyAlignment="1">
      <alignment horizontal="center" vertical="top" wrapText="1"/>
    </xf>
    <xf numFmtId="9" fontId="1" fillId="0" borderId="0" xfId="0" applyNumberFormat="1" applyFont="1" applyFill="1" applyAlignment="1">
      <alignment vertical="top" wrapText="1"/>
    </xf>
    <xf numFmtId="14" fontId="10" fillId="0" borderId="0" xfId="0" applyNumberFormat="1" applyFont="1" applyFill="1" applyAlignment="1">
      <alignment horizontal="center" vertical="top"/>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bierta.diputacionalicante.es/wp-content/uploads/ConveniosPROTYGESTERRITORIO/5-CONVENIO-MANCOMUNIDAD-VALL-LAGUAR-Y-ORBA.pdf" TargetMode="External"/><Relationship Id="rId117" Type="http://schemas.openxmlformats.org/officeDocument/2006/relationships/hyperlink" Target="http://abierta.diputacionalicante.es/wp-content/uploads/ConveniosPRESIDENCIA/02-CONVENIO-Camara-Oficial-Com-Ind-y-Naveg.pdf" TargetMode="External"/><Relationship Id="rId21" Type="http://schemas.openxmlformats.org/officeDocument/2006/relationships/hyperlink" Target="http://abierta.diputacionalicante.es/wp-content/uploads/ConveniosPROTYGESTERRITORIO/3-CONVENIO-CONSORCIO-MARINA.pdf" TargetMode="External"/><Relationship Id="rId42" Type="http://schemas.openxmlformats.org/officeDocument/2006/relationships/hyperlink" Target="http://abierta.diputacionalicante.es/wp-content/uploads/ConveniosFOMYDESARROLLO/05-Convenio-UNIFAM.pdf" TargetMode="External"/><Relationship Id="rId47" Type="http://schemas.openxmlformats.org/officeDocument/2006/relationships/hyperlink" Target="http://abierta.diputacionalicante.es/wp-content/uploads/ConveniosIMAGEN/02-Convenio-RTVE-JORGE-JUAN-EL-SABIO-ESPA&#209;OL.pdf" TargetMode="External"/><Relationship Id="rId63" Type="http://schemas.openxmlformats.org/officeDocument/2006/relationships/hyperlink" Target="http://abierta.diputacionalicante.es/wp-content/uploads/ConveniosREGISTRO/2-CONVENIO-AYUNT-TIBI.pdf" TargetMode="External"/><Relationship Id="rId68" Type="http://schemas.openxmlformats.org/officeDocument/2006/relationships/hyperlink" Target="http://abierta.diputacionalicante.es/wp-content/uploads/ConveniosFAMILIAyCIUDADANIA/04-Convenio-ASOCIACION-MENSAJEROS-DE-LA-PAZ.pdf" TargetMode="External"/><Relationship Id="rId84" Type="http://schemas.openxmlformats.org/officeDocument/2006/relationships/hyperlink" Target="http://abierta.diputacionalicante.es/wp-content/uploads/ConveniosPLANMEJORAS/09-Convenio-AYTO-CALP.pdf" TargetMode="External"/><Relationship Id="rId89" Type="http://schemas.openxmlformats.org/officeDocument/2006/relationships/hyperlink" Target="http://abierta.diputacionalicante.es/wp-content/uploads/ConveniosTESORERIA/01-CONVENIO-Ilustre-Colegio-Oficial-Economistas-Alicante.pdf" TargetMode="External"/><Relationship Id="rId112" Type="http://schemas.openxmlformats.org/officeDocument/2006/relationships/hyperlink" Target="http://abierta.diputacionalicante.es/wp-content/uploads/ConveniosINFORMATICA/02-CONVENIO-Marco-DOCV.pdf" TargetMode="External"/><Relationship Id="rId133" Type="http://schemas.openxmlformats.org/officeDocument/2006/relationships/hyperlink" Target="http://abierta.diputacionalicante.es/wp-content/uploads/ConveniosARQUITECTURA/06-CONVENIO-CREVILLENT-ADENDA.pdf" TargetMode="External"/><Relationship Id="rId138" Type="http://schemas.openxmlformats.org/officeDocument/2006/relationships/hyperlink" Target="http://abierta.diputacionalicante.es/wp-content/uploads/ConveniosARQUITECTURA/11-CONVENIO-TORREMANZANAS.pdf" TargetMode="External"/><Relationship Id="rId16" Type="http://schemas.openxmlformats.org/officeDocument/2006/relationships/hyperlink" Target="http://abierta.diputacionalicante.es/wp-content/uploads/ConveniosCICLOHIDRICO/1-CONVENIO-JORNADAS-AGUAS-MINERALES.pdf" TargetMode="External"/><Relationship Id="rId107" Type="http://schemas.openxmlformats.org/officeDocument/2006/relationships/hyperlink" Target="http://abierta.diputacionalicante.es/wp-content/uploads/ConveniosINFORMATICA/05-CONVENIO-Plan-Moderniza-6-0-Segunda-Modif.pdf" TargetMode="External"/><Relationship Id="rId11" Type="http://schemas.openxmlformats.org/officeDocument/2006/relationships/hyperlink" Target="http://abierta.diputacionalicante.es/wp-content/uploads/ConveniosCULTURA/9-CONVENIO-ASOCIACION-DE-LIBREROS.pdf" TargetMode="External"/><Relationship Id="rId32" Type="http://schemas.openxmlformats.org/officeDocument/2006/relationships/hyperlink" Target="http://abierta.diputacionalicante.es/wp-content/uploads/ConveniosPROTYGESTERRITORIO/4-CONVENIO-CONSORCIO-MILLLENA.pdf" TargetMode="External"/><Relationship Id="rId37" Type="http://schemas.openxmlformats.org/officeDocument/2006/relationships/hyperlink" Target="http://abierta.diputacionalicante.es/wp-content/uploads/ConveniosBIENESTARSOCIAL/8-CONVENIO-CRUZ-ROJA.pdf" TargetMode="External"/><Relationship Id="rId53" Type="http://schemas.openxmlformats.org/officeDocument/2006/relationships/hyperlink" Target="http://abierta.diputacionalicante.es/wp-content/uploads/2016/08/09-Convenio-CEN-PROVAL-JOVENES-AGRICULTORES.pdf" TargetMode="External"/><Relationship Id="rId58" Type="http://schemas.openxmlformats.org/officeDocument/2006/relationships/hyperlink" Target="http://abierta.diputacionalicante.es/wp-content/uploads/ConveniosMUSEOARQ/3-CONVENIO-AYTO-VILLAJOYOSA.pdf" TargetMode="External"/><Relationship Id="rId74" Type="http://schemas.openxmlformats.org/officeDocument/2006/relationships/hyperlink" Target="http://abierta.diputacionalicante.es/wp-content/uploads/ConveniosPLANMEJORAS/02-Convenio-AYTO-TARBENA.pdf" TargetMode="External"/><Relationship Id="rId79" Type="http://schemas.openxmlformats.org/officeDocument/2006/relationships/hyperlink" Target="http://abierta.diputacionalicante.es/wp-content/uploads/ConveniosPLANMEJORAS/06-Convenio-AYTO-PEGO.pdf" TargetMode="External"/><Relationship Id="rId102" Type="http://schemas.openxmlformats.org/officeDocument/2006/relationships/hyperlink" Target="http://abierta.diputacionalicante.es/wp-content/uploads/ConveniosHOGARyDOCESQ/01-CONVENIO-OBISPADO.pdf" TargetMode="External"/><Relationship Id="rId123" Type="http://schemas.openxmlformats.org/officeDocument/2006/relationships/hyperlink" Target="http://abierta.diputacionalicante.es/wp-content/uploads/ConveniosPRESIDENCIA/08-CONVENIO-IFA-Org-Ferias-Cong-y-Jornadas.pdf" TargetMode="External"/><Relationship Id="rId128" Type="http://schemas.openxmlformats.org/officeDocument/2006/relationships/hyperlink" Target="http://abierta.diputacionalicante.es/wp-content/uploads/ConveniosARQUITECTURA/01-CONVENIO-ALQUERIA.pdf" TargetMode="External"/><Relationship Id="rId144" Type="http://schemas.openxmlformats.org/officeDocument/2006/relationships/hyperlink" Target="http://abierta.diputacionalicante.es/wp-content/uploads/ConveniosCICLOHIDRICO/07-CONVENIO-AYTO-ALCOCER-DE-PLANES.pdf" TargetMode="External"/><Relationship Id="rId5" Type="http://schemas.openxmlformats.org/officeDocument/2006/relationships/hyperlink" Target="http://abierta.diputacionalicante.es/wp-content/uploads/ConveniosCULTURA/10-CONVENIO-FUNDACION-CIDARIS.pdf" TargetMode="External"/><Relationship Id="rId90" Type="http://schemas.openxmlformats.org/officeDocument/2006/relationships/hyperlink" Target="http://abierta.diputacionalicante.es/wp-content/uploads/ConveniosDEPORTES/01-CONVENIO-ADDENDA-PID-2001.pdf" TargetMode="External"/><Relationship Id="rId95" Type="http://schemas.openxmlformats.org/officeDocument/2006/relationships/hyperlink" Target="http://abierta.diputacionalicante.es/wp-content/uploads/ConveniosFOMENTO/13-Convenio-CONV-REG-CEREZAS-MONTA&#209;A-ALICANTE.pdf" TargetMode="External"/><Relationship Id="rId22" Type="http://schemas.openxmlformats.org/officeDocument/2006/relationships/hyperlink" Target="http://abierta.diputacionalicante.es/wp-content/uploads/ConveniosPROTYGESTERRITORIO/10-CONVENIO-TORREMANZANAS.pdf" TargetMode="External"/><Relationship Id="rId27" Type="http://schemas.openxmlformats.org/officeDocument/2006/relationships/hyperlink" Target="http://abierta.diputacionalicante.es/wp-content/uploads/ConveniosPROTYGESTERRITORIO/6-CONVENIO-PENAGUILA.pdf" TargetMode="External"/><Relationship Id="rId43" Type="http://schemas.openxmlformats.org/officeDocument/2006/relationships/hyperlink" Target="http://abierta.diputacionalicante.es/wp-content/uploads/ConveniosFOMYDESARROLLO/02-Convenio-MANCOMUNIDAD-EL-XARPOLAR.pdf" TargetMode="External"/><Relationship Id="rId48" Type="http://schemas.openxmlformats.org/officeDocument/2006/relationships/hyperlink" Target="http://abierta.diputacionalicante.es/wp-content/uploads/ConveniosIMAGEN/01-Convenio-RTVE-CHAPI-LA-ESENCIA-DE-LA-ZARZUELA.pdf" TargetMode="External"/><Relationship Id="rId64" Type="http://schemas.openxmlformats.org/officeDocument/2006/relationships/hyperlink" Target="http://abierta.diputacionalicante.es/wp-content/uploads/ConveniosFAMILIAyCIUDADANIA/01-Convenio-ASOCIACION-PRM-PROGRAMA-REINSERCION-MUJERES.pdf" TargetMode="External"/><Relationship Id="rId69" Type="http://schemas.openxmlformats.org/officeDocument/2006/relationships/hyperlink" Target="http://abierta.diputacionalicante.es/wp-content/uploads/ConveniosFAMILIAyCIUDADANIA/02-Convenio-ASOCIACION-ALICANTINA-DE-FAMILIAS-NUMEROSAS.pdf" TargetMode="External"/><Relationship Id="rId113" Type="http://schemas.openxmlformats.org/officeDocument/2006/relationships/hyperlink" Target="http://abierta.diputacionalicante.es/wp-content/uploads/ConveniosDOCTORESQUERDO/01-CONVENIO-CONSELLERIA-SALUD-MENTAL-Y-ASIST-PSIQ-1.pdf" TargetMode="External"/><Relationship Id="rId118" Type="http://schemas.openxmlformats.org/officeDocument/2006/relationships/hyperlink" Target="http://abierta.diputacionalicante.es/wp-content/uploads/ConveniosPRESIDENCIA/03-CONVENIO-Camara-Oficial-CIN-Viveros-Empresas.pdf" TargetMode="External"/><Relationship Id="rId134" Type="http://schemas.openxmlformats.org/officeDocument/2006/relationships/hyperlink" Target="http://abierta.diputacionalicante.es/wp-content/uploads/ConveniosARQUITECTURA/07-CONVENIO-CREVILLENT.pdf" TargetMode="External"/><Relationship Id="rId139" Type="http://schemas.openxmlformats.org/officeDocument/2006/relationships/hyperlink" Target="http://abierta.diputacionalicante.es/wp-content/uploads/ConveniosPATRIMONIO/01-CONVENIO-APSA-1.pdf" TargetMode="External"/><Relationship Id="rId80" Type="http://schemas.openxmlformats.org/officeDocument/2006/relationships/hyperlink" Target="http://abierta.diputacionalicante.es/wp-content/uploads/ConveniosPLANMEJORAS/05-Convenio-AYTO-BIGASTRO-ACEQUIA.pdf" TargetMode="External"/><Relationship Id="rId85" Type="http://schemas.openxmlformats.org/officeDocument/2006/relationships/hyperlink" Target="http://abierta.diputacionalicante.es/wp-content/uploads/ConveniosPLANMEJORAS/08-Convenio-AYTO-ORIHUELA.pdf" TargetMode="External"/><Relationship Id="rId3" Type="http://schemas.openxmlformats.org/officeDocument/2006/relationships/hyperlink" Target="http://abierta.diputacionalicante.es/wp-content/uploads/ConveniosCULTURA/5-CONVENIO-AUDITORIO-DE-LA-DIPUTACION-DE-ALICANTE.pdf" TargetMode="External"/><Relationship Id="rId12" Type="http://schemas.openxmlformats.org/officeDocument/2006/relationships/hyperlink" Target="http://abierta.diputacionalicante.es/wp-content/uploads/ConveniosCULTURA/2-CONVENIO-ASOCIACION-DE-ARTISTAS-1.pdf" TargetMode="External"/><Relationship Id="rId17" Type="http://schemas.openxmlformats.org/officeDocument/2006/relationships/hyperlink" Target="http://abierta.diputacionalicante.es/wp-content/uploads/ConveniosPROTYGESTERRITORIO/1-CONVENIO-BIAR.pdf" TargetMode="External"/><Relationship Id="rId25" Type="http://schemas.openxmlformats.org/officeDocument/2006/relationships/hyperlink" Target="http://abierta.diputacionalicante.es/wp-content/uploads/ConveniosRRHH/1-CONVENIO-APSA.pdf" TargetMode="External"/><Relationship Id="rId33" Type="http://schemas.openxmlformats.org/officeDocument/2006/relationships/hyperlink" Target="http://abierta.diputacionalicante.es/wp-content/uploads/ConveniosCULTURA/14-CONVENIO-CENTRO-SINDONOLOGIA-Y-JUNTA-HERMANDADES-Y-COFRADIAS.pdf" TargetMode="External"/><Relationship Id="rId38" Type="http://schemas.openxmlformats.org/officeDocument/2006/relationships/hyperlink" Target="http://abierta.diputacionalicante.es/wp-content/uploads/ConveniosPROTYGESTERRITORIO/13-CONVENIO-AYUNTAMIENTO-DE-BUSOT.pdf" TargetMode="External"/><Relationship Id="rId46" Type="http://schemas.openxmlformats.org/officeDocument/2006/relationships/hyperlink" Target="http://abierta.diputacionalicante.es/wp-content/uploads/ConveniosBIENESTARSOCIAL/9-CONVENIO-ASOCIDE.pdf" TargetMode="External"/><Relationship Id="rId59" Type="http://schemas.openxmlformats.org/officeDocument/2006/relationships/hyperlink" Target="http://abierta.diputacionalicante.es/wp-content/uploads/ConveniosMUSEOARQ/2-CONVENIO-INST-GEOGRAFICO-NACIONAL.pdf" TargetMode="External"/><Relationship Id="rId67" Type="http://schemas.openxmlformats.org/officeDocument/2006/relationships/hyperlink" Target="http://abierta.diputacionalicante.es/wp-content/uploads/ConveniosFAMILIAyCIUDADANIA/03-Convenio-INSTITUT-VALENCIA-DE-LA-JOVENTUT-GENERALITAT-JOVE.pdf" TargetMode="External"/><Relationship Id="rId103" Type="http://schemas.openxmlformats.org/officeDocument/2006/relationships/hyperlink" Target="http://abierta.diputacionalicante.es/wp-content/uploads/ConveniosCARRETERAS/01-CONVENIO-CALPE.pdf" TargetMode="External"/><Relationship Id="rId108" Type="http://schemas.openxmlformats.org/officeDocument/2006/relationships/hyperlink" Target="http://abierta.diputacionalicante.es/wp-content/uploads/ConveniosINFORMATICA/06-CONVENIO-Plan-Moderniza-7-0-Tercera-Modif.pdf" TargetMode="External"/><Relationship Id="rId116" Type="http://schemas.openxmlformats.org/officeDocument/2006/relationships/hyperlink" Target="http://abierta.diputacionalicante.es/wp-content/uploads/ConveniosPRESIDENCIA/01-CONVENIO-Asoc-Cult-Foguera-Diputacion-Renfe.pdf" TargetMode="External"/><Relationship Id="rId124" Type="http://schemas.openxmlformats.org/officeDocument/2006/relationships/hyperlink" Target="http://abierta.diputacionalicante.es/wp-content/uploads/ConveniosPRESIDENCIA/09-CONVENIO-FUNDEUN-Agentes-Desarrollo-Local.pdf" TargetMode="External"/><Relationship Id="rId129" Type="http://schemas.openxmlformats.org/officeDocument/2006/relationships/hyperlink" Target="http://abierta.diputacionalicante.es/wp-content/uploads/ConveniosARQUITECTURA/02-CONVENIO-BENIARRES.pdf" TargetMode="External"/><Relationship Id="rId137" Type="http://schemas.openxmlformats.org/officeDocument/2006/relationships/hyperlink" Target="http://abierta.diputacionalicante.es/wp-content/uploads/ConveniosARQUITECTURA/10-CONVENIO-SELLA.pdf" TargetMode="External"/><Relationship Id="rId20" Type="http://schemas.openxmlformats.org/officeDocument/2006/relationships/hyperlink" Target="http://abierta.diputacionalicante.es/wp-content/uploads/ConveniosPROTYGESTERRITORIO/7-CONVENIO-SERVICIOS-SOCIALES-BENEIXAMA.pdf" TargetMode="External"/><Relationship Id="rId41" Type="http://schemas.openxmlformats.org/officeDocument/2006/relationships/hyperlink" Target="http://abierta.diputacionalicante.es/wp-content/uploads/ConveniosFOMYDESARROLLO/03-Convenio-EOI.pdf" TargetMode="External"/><Relationship Id="rId54" Type="http://schemas.openxmlformats.org/officeDocument/2006/relationships/hyperlink" Target="http://abierta.diputacionalicante.es/wp-content/uploads/2016/08/07-Convenio-ASOC-ALCACHOFA-VEGA-BAJA.pdf" TargetMode="External"/><Relationship Id="rId62" Type="http://schemas.openxmlformats.org/officeDocument/2006/relationships/hyperlink" Target="http://abierta.diputacionalicante.es/wp-content/uploads/ConveniosREGISTRO/1-CONVENIO-AYUNT-RAFAL.pdf" TargetMode="External"/><Relationship Id="rId70" Type="http://schemas.openxmlformats.org/officeDocument/2006/relationships/hyperlink" Target="http://abierta.diputacionalicante.es/wp-content/uploads/ConveniosBIENESTARSOCIAL/13-CONVENIO-FESORD-CV.pdf" TargetMode="External"/><Relationship Id="rId75" Type="http://schemas.openxmlformats.org/officeDocument/2006/relationships/hyperlink" Target="http://abierta.diputacionalicante.es/wp-content/uploads/ConveniosPLANMEJORAS/01-Convenio-AYTO-BENIDORM.pdf" TargetMode="External"/><Relationship Id="rId83" Type="http://schemas.openxmlformats.org/officeDocument/2006/relationships/hyperlink" Target="http://abierta.diputacionalicante.es/wp-content/uploads/ConveniosPLANMEJORAS/10-Convenio-AYTO-BENIJOFAR.pdf" TargetMode="External"/><Relationship Id="rId88" Type="http://schemas.openxmlformats.org/officeDocument/2006/relationships/hyperlink" Target="http://abierta.diputacionalicante.es/wp-content/uploads/2016/10/11-Convenio-AYTO-FACHECA.pdf" TargetMode="External"/><Relationship Id="rId91" Type="http://schemas.openxmlformats.org/officeDocument/2006/relationships/hyperlink" Target="http://abierta.diputacionalicante.es/wp-content/uploads/ConveniosDEPORTES/02-CONVENIO-PID-2001.pdf" TargetMode="External"/><Relationship Id="rId96" Type="http://schemas.openxmlformats.org/officeDocument/2006/relationships/hyperlink" Target="http://abierta.diputacionalicante.es/wp-content/uploads/ConveniosFOMENTO/14-Convenio-ASOC-PROD-Y-COM-GRANADAS-ELCHE.pdf" TargetMode="External"/><Relationship Id="rId111" Type="http://schemas.openxmlformats.org/officeDocument/2006/relationships/hyperlink" Target="http://abierta.diputacionalicante.es/wp-content/uploads/ConveniosINFORMATICA/01-CONVENIO-ADDENDA-CONVENIO-MARCO-2008-ADMON.ELECTRONICA.pdf" TargetMode="External"/><Relationship Id="rId132" Type="http://schemas.openxmlformats.org/officeDocument/2006/relationships/hyperlink" Target="http://abierta.diputacionalicante.es/wp-content/uploads/ConveniosARQUITECTURA/05-CONVENIO-CASTELL-CASTELLS.pdf" TargetMode="External"/><Relationship Id="rId140" Type="http://schemas.openxmlformats.org/officeDocument/2006/relationships/hyperlink" Target="http://abierta.diputacionalicante.es/wp-content/uploads/ConveniosDEPORTES/04-CONVENIO-USOS-BONIFICADOS-USUARIOS-PISCINA-HOGAR-2016-1.pdf" TargetMode="External"/><Relationship Id="rId145" Type="http://schemas.openxmlformats.org/officeDocument/2006/relationships/printerSettings" Target="../printerSettings/printerSettings1.bin"/><Relationship Id="rId1" Type="http://schemas.openxmlformats.org/officeDocument/2006/relationships/hyperlink" Target="http://abierta.diputacionalicante.es/wp-content/uploads/ConveniosCULTURA/1-CONVENIO-ATENEO-CIENTIFICO.pdf" TargetMode="External"/><Relationship Id="rId6" Type="http://schemas.openxmlformats.org/officeDocument/2006/relationships/hyperlink" Target="http://abierta.diputacionalicante.es/wp-content/uploads/ConveniosCULTURA/11-CONVENIO-ATENEO-DE-ALICANTE-PREMIO-NAL-DE-POESIA.pdf" TargetMode="External"/><Relationship Id="rId15" Type="http://schemas.openxmlformats.org/officeDocument/2006/relationships/hyperlink" Target="http://abierta.diputacionalicante.es/wp-content/uploads/ConveniosBIENESTARSOCIAL/1-COCEMFE-ALICANTE.pdf" TargetMode="External"/><Relationship Id="rId23" Type="http://schemas.openxmlformats.org/officeDocument/2006/relationships/hyperlink" Target="http://abierta.diputacionalicante.es/wp-content/uploads/ConveniosPROTYGESTERRITORIO/9-CONVENIO-JACARILLA.pdf" TargetMode="External"/><Relationship Id="rId28" Type="http://schemas.openxmlformats.org/officeDocument/2006/relationships/hyperlink" Target="http://abierta.diputacionalicante.es/wp-content/uploads/ConveniosHACIENDYADGRAL/1-CONVENIO-FESORD.pdf" TargetMode="External"/><Relationship Id="rId36" Type="http://schemas.openxmlformats.org/officeDocument/2006/relationships/hyperlink" Target="http://abierta.diputacionalicante.es/wp-content/uploads/ConveniosFORMACION/01-CONVENIO-BECAS-FORMACION-UNIVERSIDAD-ALICANTE.pdf" TargetMode="External"/><Relationship Id="rId49" Type="http://schemas.openxmlformats.org/officeDocument/2006/relationships/hyperlink" Target="http://abierta.diputacionalicante.es/wp-content/uploads/ConveniosBIENESTARSOCIAL/10-CONVENIO-UPAPSA.pdf" TargetMode="External"/><Relationship Id="rId57" Type="http://schemas.openxmlformats.org/officeDocument/2006/relationships/hyperlink" Target="http://abierta.diputacionalicante.es/wp-content/uploads/ConveniosMUSEOARQ/5-CONVENIO-AYTO-PEDREGUER.pdf" TargetMode="External"/><Relationship Id="rId106" Type="http://schemas.openxmlformats.org/officeDocument/2006/relationships/hyperlink" Target="http://abierta.diputacionalicante.es/wp-content/uploads/ConveniosINFORMATICA/04-CONVENIO-Plan-Moderniza-6-0-Primera-Modif.pdf" TargetMode="External"/><Relationship Id="rId114" Type="http://schemas.openxmlformats.org/officeDocument/2006/relationships/hyperlink" Target="http://abierta.diputacionalicante.es/wp-content/uploads/ConveniosDOCTORESQUERDO/03-CONVENIO-UOC-COOP-EDUCATIVA.pdf" TargetMode="External"/><Relationship Id="rId119" Type="http://schemas.openxmlformats.org/officeDocument/2006/relationships/hyperlink" Target="http://abierta.diputacionalicante.es/wp-content/uploads/ConveniosPRESIDENCIA/04-CONVENIO-Cent-Europeo-Emp-Innov-Elche.pdf" TargetMode="External"/><Relationship Id="rId127" Type="http://schemas.openxmlformats.org/officeDocument/2006/relationships/hyperlink" Target="http://abierta.diputacionalicante.es/wp-content/uploads/ConveniosINTERVENCION/01-CONVENIO-Beca-Intervencion-2014.pdf" TargetMode="External"/><Relationship Id="rId10" Type="http://schemas.openxmlformats.org/officeDocument/2006/relationships/hyperlink" Target="http://abierta.diputacionalicante.es/wp-content/uploads/ConveniosCULTURA/13-CONVENIO-AYUNTAMIENTO-DE-MURLA.pdf" TargetMode="External"/><Relationship Id="rId31" Type="http://schemas.openxmlformats.org/officeDocument/2006/relationships/hyperlink" Target="http://abierta.diputacionalicante.es/wp-content/uploads/ConveniosBIENESTARSOCIAL/4-CONVENIO-FAGA-2016-CONVENIO.pdf" TargetMode="External"/><Relationship Id="rId44" Type="http://schemas.openxmlformats.org/officeDocument/2006/relationships/hyperlink" Target="http://abierta.diputacionalicante.es/wp-content/uploads/ConveniosFOMYDESARROLLO/01-Convenio-APSA-para-formacion-y-empleo.pdf" TargetMode="External"/><Relationship Id="rId52" Type="http://schemas.openxmlformats.org/officeDocument/2006/relationships/hyperlink" Target="http://abierta.diputacionalicante.es/wp-content/uploads/2016/08/10-Convenio-CEN-PROVAL-JOVENES-AGRICULTORES-Material-promocional.pdf" TargetMode="External"/><Relationship Id="rId60" Type="http://schemas.openxmlformats.org/officeDocument/2006/relationships/hyperlink" Target="http://abierta.diputacionalicante.es/wp-content/uploads/ConveniosMUSEOARQ/4-CONVENIO-AYTO-CALPE.pdf" TargetMode="External"/><Relationship Id="rId65" Type="http://schemas.openxmlformats.org/officeDocument/2006/relationships/hyperlink" Target="http://abierta.diputacionalicante.es/wp-content/uploads/ConveniosMUSEOARQ/6-CONVENIO-AYTO-CALPE-MUSEO-HISTORIA-CALP.pdf" TargetMode="External"/><Relationship Id="rId73" Type="http://schemas.openxmlformats.org/officeDocument/2006/relationships/hyperlink" Target="http://abierta.diputacionalicante.es/wp-content/uploads/ConveniosPLANMEJORAS/03-Convenio-AYTO-XALO.pdf" TargetMode="External"/><Relationship Id="rId78" Type="http://schemas.openxmlformats.org/officeDocument/2006/relationships/hyperlink" Target="http://abierta.diputacionalicante.es/wp-content/uploads/ConveniosPLANMEJORAS/07-Convenio-BIGASTRO-Centro-Polivalente.pdf" TargetMode="External"/><Relationship Id="rId81" Type="http://schemas.openxmlformats.org/officeDocument/2006/relationships/hyperlink" Target="http://abierta.diputacionalicante.es/wp-content/uploads/ConveniosFAMILIAyCIUDADANIA/05-Convenio-DIVERSAS-UNIVERSIDADES.pdf" TargetMode="External"/><Relationship Id="rId86" Type="http://schemas.openxmlformats.org/officeDocument/2006/relationships/hyperlink" Target="http://abierta.diputacionalicante.es/wp-content/uploads/2016/10/13-Convenio-AYTO-SELLA.pdf" TargetMode="External"/><Relationship Id="rId94" Type="http://schemas.openxmlformats.org/officeDocument/2006/relationships/hyperlink" Target="http://abierta.diputacionalicante.es/wp-content/uploads/ConveniosDEPORTES/06-CONVENIO-REAJUSTE-PID-2007.pdf" TargetMode="External"/><Relationship Id="rId99" Type="http://schemas.openxmlformats.org/officeDocument/2006/relationships/hyperlink" Target="http://abierta.diputacionalicante.es/wp-content/uploads/ConveniosCICLOHIDRICO/03-CONVENIO-ADDENDA-CGUAV.pdf" TargetMode="External"/><Relationship Id="rId101" Type="http://schemas.openxmlformats.org/officeDocument/2006/relationships/hyperlink" Target="http://abierta.diputacionalicante.es/wp-content/uploads/ConveniosCICLOHIDRICO/05-CONVENIO-Pr&#243;rroga-2016-Convenio-Comunidad-Usuarios-Alto-Vinalop&#243;.pdf" TargetMode="External"/><Relationship Id="rId122" Type="http://schemas.openxmlformats.org/officeDocument/2006/relationships/hyperlink" Target="http://abierta.diputacionalicante.es/wp-content/uploads/ConveniosPRESIDENCIA/07-CONVENIO-IFA-Prom-Sectores-productivos.pdf" TargetMode="External"/><Relationship Id="rId130" Type="http://schemas.openxmlformats.org/officeDocument/2006/relationships/hyperlink" Target="http://abierta.diputacionalicante.es/wp-content/uploads/ConveniosARQUITECTURA/03-CONVENIO-BENIFALLIM.pdf" TargetMode="External"/><Relationship Id="rId135" Type="http://schemas.openxmlformats.org/officeDocument/2006/relationships/hyperlink" Target="http://abierta.diputacionalicante.es/wp-content/uploads/ConveniosARQUITECTURA/08-CONVENIO-LA-VALL-GALLINERA.pdf" TargetMode="External"/><Relationship Id="rId143" Type="http://schemas.openxmlformats.org/officeDocument/2006/relationships/hyperlink" Target="http://abierta.diputacionalicante.es/wp-content/uploads/ConveniosPLANMEJORAS/16-Convenio-AYTO-ELCHE-carril-bici-Avda-Libertad-y-otras.pdf" TargetMode="External"/><Relationship Id="rId148" Type="http://schemas.openxmlformats.org/officeDocument/2006/relationships/comments" Target="../comments1.xml"/><Relationship Id="rId4" Type="http://schemas.openxmlformats.org/officeDocument/2006/relationships/hyperlink" Target="http://abierta.diputacionalicante.es/wp-content/uploads/ConveniosCULTURA/12-CONVENIO-ASOC.-AMIGOS-MUSICA.pdf" TargetMode="External"/><Relationship Id="rId9" Type="http://schemas.openxmlformats.org/officeDocument/2006/relationships/hyperlink" Target="http://abierta.diputacionalicante.es/wp-content/uploads/ConveniosCULTURA/4-CONVENIO-PREMIO-AZORIN.pdf" TargetMode="External"/><Relationship Id="rId13" Type="http://schemas.openxmlformats.org/officeDocument/2006/relationships/hyperlink" Target="http://abierta.diputacionalicante.es/wp-content/uploads/ConveniosCULTURA/6-CONVENIO-FUNDACION-DE-LA-COMUNIDAD-VALENCIANA-MARQ-2016.pdf" TargetMode="External"/><Relationship Id="rId18" Type="http://schemas.openxmlformats.org/officeDocument/2006/relationships/hyperlink" Target="http://abierta.diputacionalicante.es/wp-content/uploads/ConveniosPROTYGESTERRITORIO/8-CONVENIO-CONSORCIO-XARPOLAR.pdf" TargetMode="External"/><Relationship Id="rId39" Type="http://schemas.openxmlformats.org/officeDocument/2006/relationships/hyperlink" Target="http://abierta.diputacionalicante.es/wp-content/uploads/ConveniosPROTYGESTERRITORIO/14-CONVENIO-AYUNTAMIENTO-DE-TIBI.pdf" TargetMode="External"/><Relationship Id="rId109" Type="http://schemas.openxmlformats.org/officeDocument/2006/relationships/hyperlink" Target="http://abierta.diputacionalicante.es/wp-content/uploads/ConveniosINFORMATICA/07-CONVENIO-Plan-Moderniza-7-0-Cuarta-Modif.pdf" TargetMode="External"/><Relationship Id="rId34" Type="http://schemas.openxmlformats.org/officeDocument/2006/relationships/hyperlink" Target="http://abierta.diputacionalicante.es/wp-content/uploads/ConveniosPROTYGESTERRITORIO/11-CONVENIO-MANCOMUNIDAD-VALL-DEL-POP.pdf" TargetMode="External"/><Relationship Id="rId50" Type="http://schemas.openxmlformats.org/officeDocument/2006/relationships/hyperlink" Target="http://abierta.diputacionalicante.es/wp-content/uploads/2016/08/12-Convenio-FED-COFRADIAS-PESCADORES-ALICANTE.pdf" TargetMode="External"/><Relationship Id="rId55" Type="http://schemas.openxmlformats.org/officeDocument/2006/relationships/hyperlink" Target="http://abierta.diputacionalicante.es/wp-content/uploads/2016/08/08-Convenio-CONS-REGUL-JIJONA-TURRON.pdf" TargetMode="External"/><Relationship Id="rId76" Type="http://schemas.openxmlformats.org/officeDocument/2006/relationships/hyperlink" Target="http://abierta.diputacionalicante.es/wp-content/uploads/ConveniosSERVJURIDICOS/02-Convenio-COLEG-ABOGADOS-ALICANTE.pdf" TargetMode="External"/><Relationship Id="rId97" Type="http://schemas.openxmlformats.org/officeDocument/2006/relationships/hyperlink" Target="http://abierta.diputacionalicante.es/wp-content/uploads/ConveniosFOMENTO/15-Convenio-CONS-REG-NISPEROS-CALLOSA-DENSARRIA.pdf" TargetMode="External"/><Relationship Id="rId104" Type="http://schemas.openxmlformats.org/officeDocument/2006/relationships/hyperlink" Target="http://abierta.diputacionalicante.es/wp-content/uploads/ConveniosCARRETERAS/02-CONVENIO-VILLAJOYOSA.pdf" TargetMode="External"/><Relationship Id="rId120" Type="http://schemas.openxmlformats.org/officeDocument/2006/relationships/hyperlink" Target="http://abierta.diputacionalicante.es/wp-content/uploads/ConveniosPRESIDENCIA/05-CONVENIO-Asoc-Empr-Familiar.pdf" TargetMode="External"/><Relationship Id="rId125" Type="http://schemas.openxmlformats.org/officeDocument/2006/relationships/hyperlink" Target="http://abierta.diputacionalicante.es/wp-content/uploads/ConveniosPRESIDENCIA/10-CONVENIO-FUNDEUN-Premios-nuevas-ideas.pdf" TargetMode="External"/><Relationship Id="rId141" Type="http://schemas.openxmlformats.org/officeDocument/2006/relationships/hyperlink" Target="http://abierta.diputacionalicante.es/wp-content/uploads/ConveniosPLANMEJORAS/14-Convenio-AYTO-ELCHE-carril-bici-Marina.pdf" TargetMode="External"/><Relationship Id="rId146" Type="http://schemas.openxmlformats.org/officeDocument/2006/relationships/vmlDrawing" Target="../drawings/vmlDrawing1.vml"/><Relationship Id="rId7" Type="http://schemas.openxmlformats.org/officeDocument/2006/relationships/hyperlink" Target="http://abierta.diputacionalicante.es/wp-content/uploads/ConveniosCULTURA/7-CONVENIO-ASOC.-CERAMOLOGIA-AGOST.pdf" TargetMode="External"/><Relationship Id="rId71" Type="http://schemas.openxmlformats.org/officeDocument/2006/relationships/hyperlink" Target="http://abierta.diputacionalicante.es/wp-content/uploads/ConveniosBIENESTARSOCIAL/12-CONVENIO-ADACEA-ALICANTE.pdf" TargetMode="External"/><Relationship Id="rId92" Type="http://schemas.openxmlformats.org/officeDocument/2006/relationships/hyperlink" Target="http://abierta.diputacionalicante.es/wp-content/uploads/ConveniosDEPORTES/03-CONVENIO-PID-2007.pdf" TargetMode="External"/><Relationship Id="rId2" Type="http://schemas.openxmlformats.org/officeDocument/2006/relationships/hyperlink" Target="http://abierta.diputacionalicante.es/wp-content/uploads/ConveniosCULTURA/3-CONVENIO-AYUNTAMIENTO-DE-ALICANTE.pdf" TargetMode="External"/><Relationship Id="rId29" Type="http://schemas.openxmlformats.org/officeDocument/2006/relationships/hyperlink" Target="http://abierta.diputacionalicante.es/wp-content/uploads/ConveniosBIENESTARSOCIAL/3-CONVENIO-CARITAS.pdf" TargetMode="External"/><Relationship Id="rId24" Type="http://schemas.openxmlformats.org/officeDocument/2006/relationships/hyperlink" Target="http://abierta.diputacionalicante.es/wp-content/uploads/ConveniosMUSEOARQ/1-CONVENIO-CALLOSA-DE-SEGURA.pdf" TargetMode="External"/><Relationship Id="rId40" Type="http://schemas.openxmlformats.org/officeDocument/2006/relationships/hyperlink" Target="http://abierta.diputacionalicante.es/wp-content/uploads/ConveniosPROTYGESTERRITORIO/15-CONVENIO-INSTITUT-DECOLOGIA-LITORAL.pdf" TargetMode="External"/><Relationship Id="rId45" Type="http://schemas.openxmlformats.org/officeDocument/2006/relationships/hyperlink" Target="http://abierta.diputacionalicante.es/wp-content/uploads/ConveniosFOMYDESARROLLO/04-Convenio-FUNDACION-LABORAL-DE-LA-CONSTRUCCION.pdf" TargetMode="External"/><Relationship Id="rId66" Type="http://schemas.openxmlformats.org/officeDocument/2006/relationships/hyperlink" Target="http://abierta.diputacionalicante.es/wp-content/uploads/ConveniosPROTYGESTERRITORIO/16-CONVENIO-AYUNTAMIENTO-DE-RELLEU.pdf" TargetMode="External"/><Relationship Id="rId87" Type="http://schemas.openxmlformats.org/officeDocument/2006/relationships/hyperlink" Target="http://abierta.diputacionalicante.es/wp-content/uploads/2016/10/12-Convenio-AYTO-VALL-DE-GALLINERA.pdf" TargetMode="External"/><Relationship Id="rId110" Type="http://schemas.openxmlformats.org/officeDocument/2006/relationships/hyperlink" Target="http://abierta.diputacionalicante.es/wp-content/uploads/ConveniosINFORMATICA/08-CONVENIO-Plan-Moderniza-7-0-Quinta-Modif.pdf" TargetMode="External"/><Relationship Id="rId115" Type="http://schemas.openxmlformats.org/officeDocument/2006/relationships/hyperlink" Target="http://abierta.diputacionalicante.es/wp-content/uploads/ConveniosDOCTORESQUERDO/02-CONVENIO-UNIVERSIDAD-CEU-HERRERA-PRACTICAS-FORMATIVAS.pdf" TargetMode="External"/><Relationship Id="rId131" Type="http://schemas.openxmlformats.org/officeDocument/2006/relationships/hyperlink" Target="http://abierta.diputacionalicante.es/wp-content/uploads/ConveniosARQUITECTURA/04-CONVENIO-BENIFATO.pdf" TargetMode="External"/><Relationship Id="rId136" Type="http://schemas.openxmlformats.org/officeDocument/2006/relationships/hyperlink" Target="http://abierta.diputacionalicante.es/wp-content/uploads/ConveniosARQUITECTURA/09-CONVENIO-PEN&#193;GUILA.pdf" TargetMode="External"/><Relationship Id="rId61" Type="http://schemas.openxmlformats.org/officeDocument/2006/relationships/hyperlink" Target="http://abierta.diputacionalicante.es/wp-content/uploads/ConveniosBIENESTARSOCIAL/11-CONVENIO-FUNDACI&#211;N-ONCE.pdf" TargetMode="External"/><Relationship Id="rId82" Type="http://schemas.openxmlformats.org/officeDocument/2006/relationships/hyperlink" Target="http://abierta.diputacionalicante.es/wp-content/uploads/ConveniosPROTYGESTERRITORIO/17-CONVENIO-MANCOMUNITAT-LA-RECTORIA.pdf" TargetMode="External"/><Relationship Id="rId19" Type="http://schemas.openxmlformats.org/officeDocument/2006/relationships/hyperlink" Target="http://abierta.diputacionalicante.es/wp-content/uploads/ConveniosPROTYGESTERRITORIO/2-CONVENIO-AIGUES.pdf" TargetMode="External"/><Relationship Id="rId14" Type="http://schemas.openxmlformats.org/officeDocument/2006/relationships/hyperlink" Target="http://abierta.diputacionalicante.es/wp-content/uploads/ConveniosBIENESTARSOCIAL/6-CONVENIO-CASA-OBERTA.pdf" TargetMode="External"/><Relationship Id="rId30" Type="http://schemas.openxmlformats.org/officeDocument/2006/relationships/hyperlink" Target="http://abierta.diputacionalicante.es/wp-content/uploads/ConveniosBIENESTARSOCIAL/2-CONVENIO-ADEMA.pdf" TargetMode="External"/><Relationship Id="rId35" Type="http://schemas.openxmlformats.org/officeDocument/2006/relationships/hyperlink" Target="http://abierta.diputacionalicante.es/wp-content/uploads/ConveniosPROTYGESTERRITORIO/12-CONVENIO-AYUNTAMIENTO-DE-SELLA.pdf" TargetMode="External"/><Relationship Id="rId56" Type="http://schemas.openxmlformats.org/officeDocument/2006/relationships/hyperlink" Target="http://abierta.diputacionalicante.es/wp-content/uploads/2016/08/06-Convenio-FOPA.pdf" TargetMode="External"/><Relationship Id="rId77" Type="http://schemas.openxmlformats.org/officeDocument/2006/relationships/hyperlink" Target="http://abierta.diputacionalicante.es/wp-content/uploads/ConveniosSERVJURIDICOS/01-Convenio-COLEG-ABOGADOS-ELCHE.pdf" TargetMode="External"/><Relationship Id="rId100" Type="http://schemas.openxmlformats.org/officeDocument/2006/relationships/hyperlink" Target="http://abierta.diputacionalicante.es/wp-content/uploads/ConveniosCICLOHIDRICO/04-CONVENIO-COM.-GRAL-DE-USUARIOS-2013.pdf" TargetMode="External"/><Relationship Id="rId105" Type="http://schemas.openxmlformats.org/officeDocument/2006/relationships/hyperlink" Target="http://abierta.diputacionalicante.es/wp-content/uploads/ConveniosINFORMATICA/03-CONVENIO-Plan-Moderniza-6-0.pdf" TargetMode="External"/><Relationship Id="rId126" Type="http://schemas.openxmlformats.org/officeDocument/2006/relationships/hyperlink" Target="http://abierta.diputacionalicante.es/wp-content/uploads/ConveniosPRESIDENCIA/11-CONVENIO-Fed-Jov-Empresarios.pdf" TargetMode="External"/><Relationship Id="rId147" Type="http://schemas.openxmlformats.org/officeDocument/2006/relationships/vmlDrawing" Target="../drawings/vmlDrawing2.vml"/><Relationship Id="rId8" Type="http://schemas.openxmlformats.org/officeDocument/2006/relationships/hyperlink" Target="http://abierta.diputacionalicante.es/wp-content/uploads/ConveniosCULTURA/8-CONVENIO-ASSOC.-SANT-JORDI-DE-ALCOY.pdf" TargetMode="External"/><Relationship Id="rId51" Type="http://schemas.openxmlformats.org/officeDocument/2006/relationships/hyperlink" Target="http://abierta.diputacionalicante.es/wp-content/uploads/2016/08/11-Convenio-CONS-REG-DENOMINACION-ORIGEN-ALICANTE.pdf" TargetMode="External"/><Relationship Id="rId72" Type="http://schemas.openxmlformats.org/officeDocument/2006/relationships/hyperlink" Target="http://abierta.diputacionalicante.es/wp-content/uploads/ConveniosPLANMEJORAS/04-Convenio-AYTO-FINESTRAT.pdf" TargetMode="External"/><Relationship Id="rId93" Type="http://schemas.openxmlformats.org/officeDocument/2006/relationships/hyperlink" Target="http://abierta.diputacionalicante.es/wp-content/uploads/ConveniosDEPORTES/05-CONVENIO-REAJUSTE-PID-2001.pdf" TargetMode="External"/><Relationship Id="rId98" Type="http://schemas.openxmlformats.org/officeDocument/2006/relationships/hyperlink" Target="http://abierta.diputacionalicante.es/wp-content/uploads/ConveniosFOMENTO/16-Convenio-CONS-REG-UVA-MESA-VINALOPO.pdf" TargetMode="External"/><Relationship Id="rId121" Type="http://schemas.openxmlformats.org/officeDocument/2006/relationships/hyperlink" Target="http://abierta.diputacionalicante.es/wp-content/uploads/ConveniosPRESIDENCIA/06-CONVENIO-UA-Convierte-en-realidad-tu-negocio.pdf" TargetMode="External"/><Relationship Id="rId142" Type="http://schemas.openxmlformats.org/officeDocument/2006/relationships/hyperlink" Target="http://abierta.diputacionalicante.es/wp-content/uploads/ConveniosPLANMEJORAS/15-Convenio-AYTO-ELCHE-Riego-automatic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7"/>
  <sheetViews>
    <sheetView tabSelected="1" zoomScale="130" zoomScaleNormal="130" workbookViewId="0">
      <pane ySplit="1" topLeftCell="A11" activePane="bottomLeft" state="frozen"/>
      <selection pane="bottomLeft" activeCell="E34" sqref="E34"/>
    </sheetView>
  </sheetViews>
  <sheetFormatPr baseColWidth="10" defaultRowHeight="11.25" x14ac:dyDescent="0.2"/>
  <cols>
    <col min="1" max="1" width="11.5703125" style="1" bestFit="1" customWidth="1"/>
    <col min="2" max="2" width="20.42578125" style="5" customWidth="1"/>
    <col min="3" max="3" width="18.85546875" style="5" customWidth="1"/>
    <col min="4" max="4" width="11.42578125" style="5" customWidth="1"/>
    <col min="5" max="5" width="11.85546875" style="5" bestFit="1" customWidth="1"/>
    <col min="6" max="6" width="14" style="5" customWidth="1"/>
    <col min="7" max="8" width="10.140625" style="5" customWidth="1"/>
    <col min="9" max="9" width="9.7109375" style="5" customWidth="1"/>
    <col min="10" max="10" width="20.42578125" style="5" bestFit="1" customWidth="1"/>
    <col min="11" max="16384" width="11.42578125" style="5"/>
  </cols>
  <sheetData>
    <row r="1" spans="1:10" s="1" customFormat="1" ht="42" thickBot="1" x14ac:dyDescent="0.25">
      <c r="A1" s="9" t="s">
        <v>0</v>
      </c>
      <c r="B1" s="10" t="s">
        <v>1</v>
      </c>
      <c r="C1" s="10" t="s">
        <v>114</v>
      </c>
      <c r="D1" s="10" t="s">
        <v>2</v>
      </c>
      <c r="E1" s="10" t="s">
        <v>3</v>
      </c>
      <c r="F1" s="10" t="s">
        <v>4</v>
      </c>
      <c r="G1" s="11" t="s">
        <v>40</v>
      </c>
      <c r="H1" s="11" t="s">
        <v>41</v>
      </c>
      <c r="I1" s="10" t="s">
        <v>5</v>
      </c>
      <c r="J1" s="10" t="s">
        <v>6</v>
      </c>
    </row>
    <row r="2" spans="1:10" s="1" customFormat="1" ht="67.5" x14ac:dyDescent="0.2">
      <c r="A2" s="19">
        <v>42663</v>
      </c>
      <c r="B2" s="20" t="s">
        <v>516</v>
      </c>
      <c r="C2" s="21" t="s">
        <v>517</v>
      </c>
      <c r="D2" s="21" t="s">
        <v>13</v>
      </c>
      <c r="E2" s="21" t="s">
        <v>496</v>
      </c>
      <c r="F2" s="20" t="s">
        <v>501</v>
      </c>
      <c r="G2" s="22">
        <v>105000</v>
      </c>
      <c r="H2" s="22">
        <v>0</v>
      </c>
      <c r="I2" s="20" t="s">
        <v>511</v>
      </c>
      <c r="J2" s="28" t="s">
        <v>522</v>
      </c>
    </row>
    <row r="3" spans="1:10" s="1" customFormat="1" ht="78.75" customHeight="1" x14ac:dyDescent="0.2">
      <c r="A3" s="19">
        <v>42663</v>
      </c>
      <c r="B3" s="20" t="s">
        <v>518</v>
      </c>
      <c r="C3" s="21" t="s">
        <v>519</v>
      </c>
      <c r="D3" s="21" t="s">
        <v>13</v>
      </c>
      <c r="E3" s="21" t="s">
        <v>496</v>
      </c>
      <c r="F3" s="20" t="s">
        <v>501</v>
      </c>
      <c r="G3" s="22">
        <v>140000</v>
      </c>
      <c r="H3" s="22">
        <v>0</v>
      </c>
      <c r="I3" s="20" t="s">
        <v>511</v>
      </c>
      <c r="J3" s="28" t="s">
        <v>523</v>
      </c>
    </row>
    <row r="4" spans="1:10" s="13" customFormat="1" ht="148.5" x14ac:dyDescent="0.2">
      <c r="A4" s="19">
        <v>42653</v>
      </c>
      <c r="B4" s="20" t="s">
        <v>505</v>
      </c>
      <c r="C4" s="21" t="s">
        <v>143</v>
      </c>
      <c r="D4" s="21" t="s">
        <v>13</v>
      </c>
      <c r="E4" s="21" t="s">
        <v>496</v>
      </c>
      <c r="F4" s="20" t="s">
        <v>534</v>
      </c>
      <c r="G4" s="22">
        <v>25000</v>
      </c>
      <c r="H4" s="22">
        <v>0</v>
      </c>
      <c r="I4" s="29" t="s">
        <v>506</v>
      </c>
      <c r="J4" s="28" t="s">
        <v>530</v>
      </c>
    </row>
    <row r="5" spans="1:10" s="13" customFormat="1" ht="78.75" x14ac:dyDescent="0.2">
      <c r="A5" s="19">
        <v>42653</v>
      </c>
      <c r="B5" s="20" t="s">
        <v>507</v>
      </c>
      <c r="C5" s="21" t="s">
        <v>132</v>
      </c>
      <c r="D5" s="21" t="s">
        <v>13</v>
      </c>
      <c r="E5" s="21" t="s">
        <v>496</v>
      </c>
      <c r="F5" s="20" t="s">
        <v>534</v>
      </c>
      <c r="G5" s="22">
        <v>50000</v>
      </c>
      <c r="H5" s="22">
        <v>0</v>
      </c>
      <c r="I5" s="20" t="s">
        <v>508</v>
      </c>
      <c r="J5" s="28" t="s">
        <v>529</v>
      </c>
    </row>
    <row r="6" spans="1:10" s="13" customFormat="1" ht="90" x14ac:dyDescent="0.2">
      <c r="A6" s="19">
        <v>42653</v>
      </c>
      <c r="B6" s="20" t="s">
        <v>509</v>
      </c>
      <c r="C6" s="20" t="s">
        <v>510</v>
      </c>
      <c r="D6" s="21" t="s">
        <v>13</v>
      </c>
      <c r="E6" s="21" t="s">
        <v>496</v>
      </c>
      <c r="F6" s="20" t="s">
        <v>534</v>
      </c>
      <c r="G6" s="22">
        <v>110000</v>
      </c>
      <c r="H6" s="22">
        <v>0</v>
      </c>
      <c r="I6" s="20" t="s">
        <v>511</v>
      </c>
      <c r="J6" s="28" t="s">
        <v>528</v>
      </c>
    </row>
    <row r="7" spans="1:10" s="13" customFormat="1" ht="148.5" x14ac:dyDescent="0.2">
      <c r="A7" s="19">
        <v>42653</v>
      </c>
      <c r="B7" s="20" t="s">
        <v>512</v>
      </c>
      <c r="C7" s="21" t="s">
        <v>513</v>
      </c>
      <c r="D7" s="21" t="s">
        <v>13</v>
      </c>
      <c r="E7" s="21" t="s">
        <v>496</v>
      </c>
      <c r="F7" s="20" t="s">
        <v>534</v>
      </c>
      <c r="G7" s="22">
        <v>25000</v>
      </c>
      <c r="H7" s="22">
        <v>0</v>
      </c>
      <c r="I7" s="29" t="s">
        <v>506</v>
      </c>
      <c r="J7" s="28" t="s">
        <v>524</v>
      </c>
    </row>
    <row r="8" spans="1:10" ht="101.25" x14ac:dyDescent="0.2">
      <c r="A8" s="19">
        <v>42653</v>
      </c>
      <c r="B8" s="20" t="s">
        <v>514</v>
      </c>
      <c r="C8" s="20" t="s">
        <v>515</v>
      </c>
      <c r="D8" s="21" t="s">
        <v>13</v>
      </c>
      <c r="E8" s="21" t="s">
        <v>496</v>
      </c>
      <c r="F8" s="20" t="s">
        <v>534</v>
      </c>
      <c r="G8" s="22">
        <v>109000</v>
      </c>
      <c r="H8" s="22">
        <v>0</v>
      </c>
      <c r="I8" s="20" t="s">
        <v>511</v>
      </c>
      <c r="J8" s="28" t="s">
        <v>521</v>
      </c>
    </row>
    <row r="9" spans="1:10" ht="146.25" x14ac:dyDescent="0.2">
      <c r="A9" s="19">
        <v>42634</v>
      </c>
      <c r="B9" s="20" t="s">
        <v>545</v>
      </c>
      <c r="C9" s="21" t="s">
        <v>499</v>
      </c>
      <c r="D9" s="21" t="s">
        <v>13</v>
      </c>
      <c r="E9" s="21" t="s">
        <v>496</v>
      </c>
      <c r="F9" s="20" t="s">
        <v>501</v>
      </c>
      <c r="G9" s="22">
        <v>57729.4</v>
      </c>
      <c r="H9" s="22">
        <v>0</v>
      </c>
      <c r="I9" s="21"/>
      <c r="J9" s="28" t="s">
        <v>526</v>
      </c>
    </row>
    <row r="10" spans="1:10" ht="90" x14ac:dyDescent="0.2">
      <c r="A10" s="19">
        <v>42622</v>
      </c>
      <c r="B10" s="20" t="s">
        <v>502</v>
      </c>
      <c r="C10" s="20" t="s">
        <v>503</v>
      </c>
      <c r="D10" s="21" t="s">
        <v>13</v>
      </c>
      <c r="E10" s="21" t="s">
        <v>496</v>
      </c>
      <c r="F10" s="20" t="s">
        <v>534</v>
      </c>
      <c r="G10" s="22">
        <v>10000</v>
      </c>
      <c r="H10" s="22">
        <v>0</v>
      </c>
      <c r="I10" s="20" t="s">
        <v>504</v>
      </c>
      <c r="J10" s="28" t="s">
        <v>531</v>
      </c>
    </row>
    <row r="11" spans="1:10" ht="135" x14ac:dyDescent="0.2">
      <c r="A11" s="19">
        <v>42091</v>
      </c>
      <c r="B11" s="20" t="s">
        <v>498</v>
      </c>
      <c r="C11" s="21" t="s">
        <v>499</v>
      </c>
      <c r="D11" s="21" t="s">
        <v>13</v>
      </c>
      <c r="E11" s="21" t="s">
        <v>496</v>
      </c>
      <c r="F11" s="20" t="s">
        <v>352</v>
      </c>
      <c r="G11" s="22">
        <v>180000</v>
      </c>
      <c r="H11" s="22">
        <v>0</v>
      </c>
      <c r="I11" s="20" t="s">
        <v>500</v>
      </c>
      <c r="J11" s="28" t="s">
        <v>527</v>
      </c>
    </row>
    <row r="12" spans="1:10" ht="78.75" x14ac:dyDescent="0.2">
      <c r="A12" s="19">
        <v>40624</v>
      </c>
      <c r="B12" s="20" t="s">
        <v>494</v>
      </c>
      <c r="C12" s="20" t="s">
        <v>495</v>
      </c>
      <c r="D12" s="21" t="s">
        <v>13</v>
      </c>
      <c r="E12" s="21" t="s">
        <v>496</v>
      </c>
      <c r="F12" s="20" t="s">
        <v>358</v>
      </c>
      <c r="G12" s="23" t="s">
        <v>535</v>
      </c>
      <c r="H12" s="23" t="s">
        <v>535</v>
      </c>
      <c r="I12" s="20" t="s">
        <v>497</v>
      </c>
      <c r="J12" s="28" t="s">
        <v>525</v>
      </c>
    </row>
    <row r="13" spans="1:10" ht="101.25" x14ac:dyDescent="0.2">
      <c r="A13" s="15">
        <v>42613</v>
      </c>
      <c r="B13" s="17" t="s">
        <v>270</v>
      </c>
      <c r="C13" s="17" t="s">
        <v>271</v>
      </c>
      <c r="D13" s="17" t="s">
        <v>13</v>
      </c>
      <c r="E13" s="17" t="s">
        <v>7</v>
      </c>
      <c r="F13" s="17" t="s">
        <v>8</v>
      </c>
      <c r="G13" s="16">
        <v>31000</v>
      </c>
      <c r="H13" s="16">
        <v>0</v>
      </c>
      <c r="I13" s="14" t="s">
        <v>263</v>
      </c>
      <c r="J13" s="8" t="s">
        <v>275</v>
      </c>
    </row>
    <row r="14" spans="1:10" ht="101.25" x14ac:dyDescent="0.2">
      <c r="A14" s="15">
        <v>42613</v>
      </c>
      <c r="B14" s="17" t="s">
        <v>273</v>
      </c>
      <c r="C14" s="17" t="s">
        <v>272</v>
      </c>
      <c r="D14" s="17" t="s">
        <v>13</v>
      </c>
      <c r="E14" s="17" t="s">
        <v>7</v>
      </c>
      <c r="F14" s="17" t="s">
        <v>8</v>
      </c>
      <c r="G14" s="16">
        <v>22000</v>
      </c>
      <c r="H14" s="16">
        <v>0</v>
      </c>
      <c r="I14" s="14" t="s">
        <v>274</v>
      </c>
      <c r="J14" s="8" t="s">
        <v>276</v>
      </c>
    </row>
    <row r="15" spans="1:10" ht="112.5" x14ac:dyDescent="0.2">
      <c r="A15" s="15">
        <v>42580</v>
      </c>
      <c r="B15" s="17" t="s">
        <v>187</v>
      </c>
      <c r="C15" s="17" t="s">
        <v>188</v>
      </c>
      <c r="D15" s="17" t="s">
        <v>13</v>
      </c>
      <c r="E15" s="17" t="s">
        <v>7</v>
      </c>
      <c r="F15" s="17" t="s">
        <v>8</v>
      </c>
      <c r="G15" s="16">
        <v>20000</v>
      </c>
      <c r="H15" s="16">
        <v>0</v>
      </c>
      <c r="I15" s="14" t="s">
        <v>190</v>
      </c>
      <c r="J15" s="8" t="s">
        <v>191</v>
      </c>
    </row>
    <row r="16" spans="1:10" ht="146.25" x14ac:dyDescent="0.2">
      <c r="A16" s="15">
        <v>42578</v>
      </c>
      <c r="B16" s="17" t="s">
        <v>200</v>
      </c>
      <c r="C16" s="17" t="s">
        <v>197</v>
      </c>
      <c r="D16" s="17" t="s">
        <v>13</v>
      </c>
      <c r="E16" s="17" t="s">
        <v>7</v>
      </c>
      <c r="F16" s="17" t="s">
        <v>8</v>
      </c>
      <c r="G16" s="16">
        <v>12000</v>
      </c>
      <c r="H16" s="16">
        <v>0</v>
      </c>
      <c r="I16" s="14" t="s">
        <v>198</v>
      </c>
      <c r="J16" s="8" t="s">
        <v>199</v>
      </c>
    </row>
    <row r="17" spans="1:10" ht="112.5" x14ac:dyDescent="0.2">
      <c r="A17" s="15">
        <v>42572</v>
      </c>
      <c r="B17" s="17" t="s">
        <v>221</v>
      </c>
      <c r="C17" s="17" t="s">
        <v>222</v>
      </c>
      <c r="D17" s="17" t="s">
        <v>13</v>
      </c>
      <c r="E17" s="14" t="s">
        <v>7</v>
      </c>
      <c r="F17" s="14" t="s">
        <v>152</v>
      </c>
      <c r="G17" s="16">
        <v>0</v>
      </c>
      <c r="H17" s="16">
        <v>0</v>
      </c>
      <c r="I17" s="14" t="s">
        <v>223</v>
      </c>
      <c r="J17" s="8" t="s">
        <v>240</v>
      </c>
    </row>
    <row r="18" spans="1:10" ht="135" x14ac:dyDescent="0.2">
      <c r="A18" s="15">
        <v>42524</v>
      </c>
      <c r="B18" s="17" t="s">
        <v>162</v>
      </c>
      <c r="C18" s="17" t="s">
        <v>155</v>
      </c>
      <c r="D18" s="17" t="s">
        <v>156</v>
      </c>
      <c r="E18" s="14" t="s">
        <v>7</v>
      </c>
      <c r="F18" s="14" t="s">
        <v>8</v>
      </c>
      <c r="G18" s="16">
        <v>110000</v>
      </c>
      <c r="H18" s="6">
        <v>0</v>
      </c>
      <c r="I18" s="14" t="s">
        <v>158</v>
      </c>
      <c r="J18" s="8" t="s">
        <v>157</v>
      </c>
    </row>
    <row r="19" spans="1:10" ht="180" x14ac:dyDescent="0.2">
      <c r="A19" s="2">
        <v>42495</v>
      </c>
      <c r="B19" s="3" t="s">
        <v>35</v>
      </c>
      <c r="C19" s="3" t="s">
        <v>116</v>
      </c>
      <c r="D19" s="3" t="s">
        <v>13</v>
      </c>
      <c r="E19" s="4" t="s">
        <v>7</v>
      </c>
      <c r="F19" s="3" t="s">
        <v>8</v>
      </c>
      <c r="G19" s="6">
        <v>10000</v>
      </c>
      <c r="H19" s="6">
        <v>0</v>
      </c>
      <c r="I19" s="3" t="s">
        <v>12</v>
      </c>
      <c r="J19" s="8" t="s">
        <v>68</v>
      </c>
    </row>
    <row r="20" spans="1:10" ht="112.5" x14ac:dyDescent="0.2">
      <c r="A20" s="2">
        <v>42479</v>
      </c>
      <c r="B20" s="3" t="s">
        <v>36</v>
      </c>
      <c r="C20" s="3" t="s">
        <v>147</v>
      </c>
      <c r="D20" s="3" t="s">
        <v>13</v>
      </c>
      <c r="E20" s="4" t="s">
        <v>7</v>
      </c>
      <c r="F20" s="3" t="s">
        <v>8</v>
      </c>
      <c r="G20" s="6">
        <v>25000</v>
      </c>
      <c r="H20" s="6">
        <v>0</v>
      </c>
      <c r="I20" s="7" t="s">
        <v>14</v>
      </c>
      <c r="J20" s="8" t="s">
        <v>69</v>
      </c>
    </row>
    <row r="21" spans="1:10" ht="123.75" x14ac:dyDescent="0.2">
      <c r="A21" s="2">
        <v>42468</v>
      </c>
      <c r="B21" s="3" t="s">
        <v>37</v>
      </c>
      <c r="C21" s="3" t="s">
        <v>146</v>
      </c>
      <c r="D21" s="4" t="s">
        <v>13</v>
      </c>
      <c r="E21" s="4" t="s">
        <v>7</v>
      </c>
      <c r="F21" s="3" t="s">
        <v>8</v>
      </c>
      <c r="G21" s="6">
        <v>40000</v>
      </c>
      <c r="H21" s="6">
        <v>0</v>
      </c>
      <c r="I21" s="3" t="s">
        <v>14</v>
      </c>
      <c r="J21" s="8" t="s">
        <v>70</v>
      </c>
    </row>
    <row r="22" spans="1:10" ht="135" x14ac:dyDescent="0.2">
      <c r="A22" s="2">
        <v>42464</v>
      </c>
      <c r="B22" s="3" t="s">
        <v>102</v>
      </c>
      <c r="C22" s="3" t="s">
        <v>115</v>
      </c>
      <c r="D22" s="4" t="s">
        <v>13</v>
      </c>
      <c r="E22" s="4" t="s">
        <v>7</v>
      </c>
      <c r="F22" s="3" t="s">
        <v>8</v>
      </c>
      <c r="G22" s="6">
        <v>31000</v>
      </c>
      <c r="H22" s="6">
        <v>0</v>
      </c>
      <c r="I22" s="3" t="s">
        <v>17</v>
      </c>
      <c r="J22" s="8" t="s">
        <v>71</v>
      </c>
    </row>
    <row r="23" spans="1:10" ht="112.5" x14ac:dyDescent="0.2">
      <c r="A23" s="2">
        <v>42460</v>
      </c>
      <c r="B23" s="3" t="s">
        <v>38</v>
      </c>
      <c r="C23" s="3" t="s">
        <v>189</v>
      </c>
      <c r="D23" s="4" t="s">
        <v>13</v>
      </c>
      <c r="E23" s="4" t="s">
        <v>7</v>
      </c>
      <c r="F23" s="3" t="s">
        <v>8</v>
      </c>
      <c r="G23" s="6">
        <v>15000</v>
      </c>
      <c r="H23" s="6">
        <v>0</v>
      </c>
      <c r="I23" s="3" t="s">
        <v>16</v>
      </c>
      <c r="J23" s="8" t="s">
        <v>72</v>
      </c>
    </row>
    <row r="24" spans="1:10" ht="112.5" x14ac:dyDescent="0.2">
      <c r="A24" s="19">
        <v>42598</v>
      </c>
      <c r="B24" s="20" t="s">
        <v>406</v>
      </c>
      <c r="C24" s="21" t="s">
        <v>231</v>
      </c>
      <c r="D24" s="21" t="s">
        <v>13</v>
      </c>
      <c r="E24" s="21" t="s">
        <v>403</v>
      </c>
      <c r="F24" s="20" t="s">
        <v>404</v>
      </c>
      <c r="G24" s="22">
        <v>2109083.73</v>
      </c>
      <c r="H24" s="22">
        <v>0</v>
      </c>
      <c r="I24" s="20" t="s">
        <v>405</v>
      </c>
      <c r="J24" s="28" t="s">
        <v>457</v>
      </c>
    </row>
    <row r="25" spans="1:10" ht="112.5" x14ac:dyDescent="0.2">
      <c r="A25" s="19">
        <v>42317</v>
      </c>
      <c r="B25" s="20" t="s">
        <v>401</v>
      </c>
      <c r="C25" s="21" t="s">
        <v>402</v>
      </c>
      <c r="D25" s="21" t="s">
        <v>13</v>
      </c>
      <c r="E25" s="21" t="s">
        <v>403</v>
      </c>
      <c r="F25" s="20" t="s">
        <v>404</v>
      </c>
      <c r="G25" s="22">
        <v>135804.41</v>
      </c>
      <c r="H25" s="22">
        <v>63811.01</v>
      </c>
      <c r="I25" s="20" t="s">
        <v>405</v>
      </c>
      <c r="J25" s="28" t="s">
        <v>458</v>
      </c>
    </row>
    <row r="26" spans="1:10" ht="112.5" x14ac:dyDescent="0.2">
      <c r="A26" s="19">
        <v>42471</v>
      </c>
      <c r="B26" s="20" t="s">
        <v>398</v>
      </c>
      <c r="C26" s="20" t="s">
        <v>399</v>
      </c>
      <c r="D26" s="21" t="s">
        <v>13</v>
      </c>
      <c r="E26" s="20" t="s">
        <v>392</v>
      </c>
      <c r="F26" s="20" t="s">
        <v>396</v>
      </c>
      <c r="G26" s="23" t="s">
        <v>535</v>
      </c>
      <c r="H26" s="23" t="s">
        <v>535</v>
      </c>
      <c r="I26" s="20" t="s">
        <v>400</v>
      </c>
      <c r="J26" s="28" t="s">
        <v>476</v>
      </c>
    </row>
    <row r="27" spans="1:10" ht="67.5" x14ac:dyDescent="0.2">
      <c r="A27" s="19">
        <v>42422</v>
      </c>
      <c r="B27" s="20" t="s">
        <v>456</v>
      </c>
      <c r="C27" s="20" t="s">
        <v>395</v>
      </c>
      <c r="D27" s="21" t="s">
        <v>55</v>
      </c>
      <c r="E27" s="20" t="s">
        <v>392</v>
      </c>
      <c r="F27" s="20" t="s">
        <v>396</v>
      </c>
      <c r="G27" s="23" t="s">
        <v>535</v>
      </c>
      <c r="H27" s="23" t="s">
        <v>535</v>
      </c>
      <c r="I27" s="20" t="s">
        <v>397</v>
      </c>
      <c r="J27" s="28" t="s">
        <v>475</v>
      </c>
    </row>
    <row r="28" spans="1:10" ht="112.5" x14ac:dyDescent="0.2">
      <c r="A28" s="19">
        <v>38348</v>
      </c>
      <c r="B28" s="20" t="s">
        <v>390</v>
      </c>
      <c r="C28" s="20" t="s">
        <v>391</v>
      </c>
      <c r="D28" s="21" t="s">
        <v>13</v>
      </c>
      <c r="E28" s="20" t="s">
        <v>392</v>
      </c>
      <c r="F28" s="20" t="s">
        <v>358</v>
      </c>
      <c r="G28" s="23" t="s">
        <v>535</v>
      </c>
      <c r="H28" s="23" t="s">
        <v>535</v>
      </c>
      <c r="I28" s="20" t="s">
        <v>393</v>
      </c>
      <c r="J28" s="28" t="s">
        <v>474</v>
      </c>
    </row>
    <row r="29" spans="1:10" ht="101.25" x14ac:dyDescent="0.2">
      <c r="A29" s="19">
        <v>41087</v>
      </c>
      <c r="B29" s="20" t="s">
        <v>387</v>
      </c>
      <c r="C29" s="21" t="s">
        <v>388</v>
      </c>
      <c r="D29" s="21" t="s">
        <v>13</v>
      </c>
      <c r="E29" s="20" t="s">
        <v>394</v>
      </c>
      <c r="F29" s="20" t="s">
        <v>352</v>
      </c>
      <c r="G29" s="22">
        <v>922.83</v>
      </c>
      <c r="H29" s="22">
        <v>0</v>
      </c>
      <c r="I29" s="29" t="s">
        <v>389</v>
      </c>
      <c r="J29" s="28" t="s">
        <v>455</v>
      </c>
    </row>
    <row r="30" spans="1:10" ht="104.25" customHeight="1" x14ac:dyDescent="0.2">
      <c r="A30" s="2">
        <v>42726</v>
      </c>
      <c r="B30" s="3" t="s">
        <v>549</v>
      </c>
      <c r="C30" s="3" t="s">
        <v>546</v>
      </c>
      <c r="D30" s="4" t="s">
        <v>13</v>
      </c>
      <c r="E30" s="4" t="s">
        <v>10</v>
      </c>
      <c r="F30" s="21" t="s">
        <v>9</v>
      </c>
      <c r="G30" s="23" t="s">
        <v>535</v>
      </c>
      <c r="H30" s="23" t="s">
        <v>535</v>
      </c>
      <c r="I30" s="3" t="s">
        <v>547</v>
      </c>
      <c r="J30" s="28" t="s">
        <v>548</v>
      </c>
    </row>
    <row r="31" spans="1:10" ht="168.75" x14ac:dyDescent="0.2">
      <c r="A31" s="19">
        <v>42530</v>
      </c>
      <c r="B31" s="20" t="s">
        <v>385</v>
      </c>
      <c r="C31" s="20" t="s">
        <v>383</v>
      </c>
      <c r="D31" s="21" t="s">
        <v>13</v>
      </c>
      <c r="E31" s="21" t="s">
        <v>10</v>
      </c>
      <c r="F31" s="21" t="s">
        <v>9</v>
      </c>
      <c r="G31" s="23" t="s">
        <v>535</v>
      </c>
      <c r="H31" s="23" t="s">
        <v>535</v>
      </c>
      <c r="I31" s="20" t="s">
        <v>386</v>
      </c>
      <c r="J31" s="28" t="s">
        <v>454</v>
      </c>
    </row>
    <row r="32" spans="1:10" ht="101.25" x14ac:dyDescent="0.2">
      <c r="A32" s="2">
        <v>42432</v>
      </c>
      <c r="B32" s="3" t="s">
        <v>39</v>
      </c>
      <c r="C32" s="3" t="s">
        <v>117</v>
      </c>
      <c r="D32" s="3" t="s">
        <v>13</v>
      </c>
      <c r="E32" s="4" t="s">
        <v>10</v>
      </c>
      <c r="F32" s="3" t="s">
        <v>9</v>
      </c>
      <c r="G32" s="6">
        <v>4000</v>
      </c>
      <c r="H32" s="6">
        <v>21000</v>
      </c>
      <c r="I32" s="3" t="s">
        <v>11</v>
      </c>
      <c r="J32" s="8" t="s">
        <v>73</v>
      </c>
    </row>
    <row r="33" spans="1:10" ht="157.5" x14ac:dyDescent="0.2">
      <c r="A33" s="19">
        <v>41597</v>
      </c>
      <c r="B33" s="20" t="s">
        <v>382</v>
      </c>
      <c r="C33" s="20" t="s">
        <v>383</v>
      </c>
      <c r="D33" s="21" t="s">
        <v>13</v>
      </c>
      <c r="E33" s="21" t="s">
        <v>10</v>
      </c>
      <c r="F33" s="20" t="s">
        <v>352</v>
      </c>
      <c r="G33" s="23" t="s">
        <v>535</v>
      </c>
      <c r="H33" s="23" t="s">
        <v>535</v>
      </c>
      <c r="I33" s="29" t="s">
        <v>384</v>
      </c>
      <c r="J33" s="28" t="s">
        <v>452</v>
      </c>
    </row>
    <row r="34" spans="1:10" ht="157.5" x14ac:dyDescent="0.2">
      <c r="A34" s="19">
        <v>41299</v>
      </c>
      <c r="B34" s="20" t="s">
        <v>379</v>
      </c>
      <c r="C34" s="20" t="s">
        <v>380</v>
      </c>
      <c r="D34" s="21" t="s">
        <v>13</v>
      </c>
      <c r="E34" s="21" t="s">
        <v>10</v>
      </c>
      <c r="F34" s="20" t="s">
        <v>352</v>
      </c>
      <c r="G34" s="22">
        <v>30000</v>
      </c>
      <c r="H34" s="22">
        <v>0</v>
      </c>
      <c r="I34" s="20" t="s">
        <v>381</v>
      </c>
      <c r="J34" s="28" t="s">
        <v>453</v>
      </c>
    </row>
    <row r="35" spans="1:10" ht="101.25" x14ac:dyDescent="0.2">
      <c r="A35" s="2">
        <v>42515</v>
      </c>
      <c r="B35" s="3" t="s">
        <v>42</v>
      </c>
      <c r="C35" s="3" t="s">
        <v>130</v>
      </c>
      <c r="D35" s="4" t="s">
        <v>13</v>
      </c>
      <c r="E35" s="4" t="s">
        <v>28</v>
      </c>
      <c r="F35" s="3" t="s">
        <v>27</v>
      </c>
      <c r="G35" s="6">
        <v>4400</v>
      </c>
      <c r="H35" s="6">
        <v>0</v>
      </c>
      <c r="I35" s="3" t="s">
        <v>43</v>
      </c>
      <c r="J35" s="8" t="s">
        <v>74</v>
      </c>
    </row>
    <row r="36" spans="1:10" ht="123.75" x14ac:dyDescent="0.2">
      <c r="A36" s="2">
        <v>42508</v>
      </c>
      <c r="B36" s="3" t="s">
        <v>44</v>
      </c>
      <c r="C36" s="3" t="s">
        <v>129</v>
      </c>
      <c r="D36" s="4" t="s">
        <v>13</v>
      </c>
      <c r="E36" s="4" t="s">
        <v>28</v>
      </c>
      <c r="F36" s="3" t="s">
        <v>27</v>
      </c>
      <c r="G36" s="6">
        <v>15000</v>
      </c>
      <c r="H36" s="6">
        <v>29265.72</v>
      </c>
      <c r="I36" s="3" t="s">
        <v>33</v>
      </c>
      <c r="J36" s="8" t="s">
        <v>75</v>
      </c>
    </row>
    <row r="37" spans="1:10" ht="107.25" customHeight="1" x14ac:dyDescent="0.2">
      <c r="A37" s="2">
        <v>42496</v>
      </c>
      <c r="B37" s="3" t="s">
        <v>45</v>
      </c>
      <c r="C37" s="3" t="s">
        <v>127</v>
      </c>
      <c r="D37" s="4" t="s">
        <v>13</v>
      </c>
      <c r="E37" s="4" t="s">
        <v>28</v>
      </c>
      <c r="F37" s="3" t="s">
        <v>27</v>
      </c>
      <c r="G37" s="6">
        <v>5000</v>
      </c>
      <c r="H37" s="6">
        <v>0</v>
      </c>
      <c r="I37" s="3" t="s">
        <v>43</v>
      </c>
      <c r="J37" s="8" t="s">
        <v>77</v>
      </c>
    </row>
    <row r="38" spans="1:10" ht="90" x14ac:dyDescent="0.2">
      <c r="A38" s="2">
        <v>42489</v>
      </c>
      <c r="B38" s="3" t="s">
        <v>46</v>
      </c>
      <c r="C38" s="3" t="s">
        <v>126</v>
      </c>
      <c r="D38" s="4" t="s">
        <v>13</v>
      </c>
      <c r="E38" s="4" t="s">
        <v>28</v>
      </c>
      <c r="F38" s="3" t="s">
        <v>27</v>
      </c>
      <c r="G38" s="6">
        <v>6000</v>
      </c>
      <c r="H38" s="6">
        <v>0</v>
      </c>
      <c r="I38" s="3" t="s">
        <v>43</v>
      </c>
      <c r="J38" s="8" t="s">
        <v>78</v>
      </c>
    </row>
    <row r="39" spans="1:10" ht="101.25" x14ac:dyDescent="0.2">
      <c r="A39" s="2">
        <v>42489</v>
      </c>
      <c r="B39" s="3" t="s">
        <v>47</v>
      </c>
      <c r="C39" s="3" t="s">
        <v>120</v>
      </c>
      <c r="D39" s="4" t="s">
        <v>13</v>
      </c>
      <c r="E39" s="4" t="s">
        <v>28</v>
      </c>
      <c r="F39" s="3" t="s">
        <v>27</v>
      </c>
      <c r="G39" s="6">
        <v>7919</v>
      </c>
      <c r="H39" s="6">
        <v>0</v>
      </c>
      <c r="I39" s="3" t="s">
        <v>43</v>
      </c>
      <c r="J39" s="8" t="s">
        <v>79</v>
      </c>
    </row>
    <row r="40" spans="1:10" ht="87" customHeight="1" x14ac:dyDescent="0.2">
      <c r="A40" s="2">
        <v>42465</v>
      </c>
      <c r="B40" s="3" t="s">
        <v>105</v>
      </c>
      <c r="C40" s="3" t="s">
        <v>125</v>
      </c>
      <c r="D40" s="4" t="s">
        <v>13</v>
      </c>
      <c r="E40" s="4" t="s">
        <v>28</v>
      </c>
      <c r="F40" s="3" t="s">
        <v>27</v>
      </c>
      <c r="G40" s="6">
        <v>9000</v>
      </c>
      <c r="H40" s="6">
        <v>2556</v>
      </c>
      <c r="I40" s="3" t="s">
        <v>43</v>
      </c>
      <c r="J40" s="8" t="s">
        <v>80</v>
      </c>
    </row>
    <row r="41" spans="1:10" ht="101.25" x14ac:dyDescent="0.2">
      <c r="A41" s="2">
        <v>42452</v>
      </c>
      <c r="B41" s="3" t="s">
        <v>48</v>
      </c>
      <c r="C41" s="3" t="s">
        <v>124</v>
      </c>
      <c r="D41" s="4" t="s">
        <v>13</v>
      </c>
      <c r="E41" s="4" t="s">
        <v>28</v>
      </c>
      <c r="F41" s="3" t="s">
        <v>27</v>
      </c>
      <c r="G41" s="6">
        <v>3000</v>
      </c>
      <c r="H41" s="6">
        <v>0</v>
      </c>
      <c r="I41" s="3" t="s">
        <v>43</v>
      </c>
      <c r="J41" s="8" t="s">
        <v>81</v>
      </c>
    </row>
    <row r="42" spans="1:10" ht="123.75" x14ac:dyDescent="0.2">
      <c r="A42" s="2">
        <v>42444</v>
      </c>
      <c r="B42" s="3" t="s">
        <v>49</v>
      </c>
      <c r="C42" s="3" t="s">
        <v>123</v>
      </c>
      <c r="D42" s="4" t="s">
        <v>13</v>
      </c>
      <c r="E42" s="4" t="s">
        <v>28</v>
      </c>
      <c r="F42" s="3" t="s">
        <v>34</v>
      </c>
      <c r="G42" s="6">
        <v>2385000</v>
      </c>
      <c r="H42" s="6">
        <v>0</v>
      </c>
      <c r="I42" s="3" t="s">
        <v>50</v>
      </c>
      <c r="J42" s="8" t="s">
        <v>82</v>
      </c>
    </row>
    <row r="43" spans="1:10" ht="78.75" x14ac:dyDescent="0.2">
      <c r="A43" s="2">
        <v>42443</v>
      </c>
      <c r="B43" s="3" t="s">
        <v>51</v>
      </c>
      <c r="C43" s="3" t="s">
        <v>122</v>
      </c>
      <c r="D43" s="4" t="s">
        <v>13</v>
      </c>
      <c r="E43" s="4" t="s">
        <v>28</v>
      </c>
      <c r="F43" s="3" t="s">
        <v>27</v>
      </c>
      <c r="G43" s="6">
        <v>7200</v>
      </c>
      <c r="H43" s="6">
        <v>0</v>
      </c>
      <c r="I43" s="3" t="s">
        <v>29</v>
      </c>
      <c r="J43" s="8" t="s">
        <v>107</v>
      </c>
    </row>
    <row r="44" spans="1:10" ht="112.5" x14ac:dyDescent="0.2">
      <c r="A44" s="2">
        <v>42438</v>
      </c>
      <c r="B44" s="3" t="s">
        <v>52</v>
      </c>
      <c r="C44" s="3" t="s">
        <v>121</v>
      </c>
      <c r="D44" s="4" t="s">
        <v>13</v>
      </c>
      <c r="E44" s="4" t="s">
        <v>28</v>
      </c>
      <c r="F44" s="3" t="s">
        <v>34</v>
      </c>
      <c r="G44" s="6">
        <v>2428400</v>
      </c>
      <c r="H44" s="6">
        <v>0</v>
      </c>
      <c r="I44" s="3" t="s">
        <v>32</v>
      </c>
      <c r="J44" s="8" t="s">
        <v>83</v>
      </c>
    </row>
    <row r="45" spans="1:10" ht="78.75" x14ac:dyDescent="0.2">
      <c r="A45" s="2">
        <v>42436</v>
      </c>
      <c r="B45" s="3" t="s">
        <v>108</v>
      </c>
      <c r="C45" s="3" t="s">
        <v>120</v>
      </c>
      <c r="D45" s="4" t="s">
        <v>13</v>
      </c>
      <c r="E45" s="4" t="s">
        <v>28</v>
      </c>
      <c r="F45" s="3" t="s">
        <v>27</v>
      </c>
      <c r="G45" s="6">
        <v>9000</v>
      </c>
      <c r="H45" s="6">
        <v>0</v>
      </c>
      <c r="I45" s="3" t="s">
        <v>29</v>
      </c>
      <c r="J45" s="8" t="s">
        <v>84</v>
      </c>
    </row>
    <row r="46" spans="1:10" ht="98.25" customHeight="1" x14ac:dyDescent="0.2">
      <c r="A46" s="2">
        <v>42422</v>
      </c>
      <c r="B46" s="3" t="s">
        <v>53</v>
      </c>
      <c r="C46" s="3" t="s">
        <v>119</v>
      </c>
      <c r="D46" s="4" t="s">
        <v>13</v>
      </c>
      <c r="E46" s="4" t="s">
        <v>28</v>
      </c>
      <c r="F46" s="3" t="s">
        <v>67</v>
      </c>
      <c r="G46" s="6">
        <v>160000</v>
      </c>
      <c r="H46" s="6">
        <v>160000</v>
      </c>
      <c r="I46" s="3" t="s">
        <v>30</v>
      </c>
      <c r="J46" s="8" t="s">
        <v>85</v>
      </c>
    </row>
    <row r="47" spans="1:10" ht="146.25" x14ac:dyDescent="0.2">
      <c r="A47" s="2">
        <v>42419</v>
      </c>
      <c r="B47" s="3" t="s">
        <v>109</v>
      </c>
      <c r="C47" s="3" t="s">
        <v>118</v>
      </c>
      <c r="D47" s="4" t="s">
        <v>13</v>
      </c>
      <c r="E47" s="4" t="s">
        <v>28</v>
      </c>
      <c r="F47" s="3" t="s">
        <v>27</v>
      </c>
      <c r="G47" s="6">
        <v>5500</v>
      </c>
      <c r="H47" s="6">
        <v>0</v>
      </c>
      <c r="I47" s="3" t="s">
        <v>110</v>
      </c>
      <c r="J47" s="8" t="s">
        <v>111</v>
      </c>
    </row>
    <row r="48" spans="1:10" ht="123" customHeight="1" x14ac:dyDescent="0.2">
      <c r="A48" s="2">
        <v>42131</v>
      </c>
      <c r="B48" s="3" t="s">
        <v>106</v>
      </c>
      <c r="C48" s="3" t="s">
        <v>128</v>
      </c>
      <c r="D48" s="4" t="s">
        <v>13</v>
      </c>
      <c r="E48" s="4" t="s">
        <v>28</v>
      </c>
      <c r="F48" s="3" t="s">
        <v>103</v>
      </c>
      <c r="G48" s="6">
        <v>45000</v>
      </c>
      <c r="H48" s="6">
        <v>0</v>
      </c>
      <c r="I48" s="3" t="s">
        <v>31</v>
      </c>
      <c r="J48" s="8" t="s">
        <v>76</v>
      </c>
    </row>
    <row r="49" spans="1:10" ht="112.5" x14ac:dyDescent="0.2">
      <c r="A49" s="19">
        <v>42370</v>
      </c>
      <c r="B49" s="20" t="s">
        <v>364</v>
      </c>
      <c r="C49" s="20" t="s">
        <v>365</v>
      </c>
      <c r="D49" s="22" t="s">
        <v>13</v>
      </c>
      <c r="E49" s="21" t="s">
        <v>351</v>
      </c>
      <c r="F49" s="20" t="s">
        <v>371</v>
      </c>
      <c r="G49" s="22">
        <v>55000</v>
      </c>
      <c r="H49" s="22">
        <v>0</v>
      </c>
      <c r="I49" s="20" t="s">
        <v>366</v>
      </c>
      <c r="J49" s="28" t="s">
        <v>533</v>
      </c>
    </row>
    <row r="50" spans="1:10" ht="247.5" x14ac:dyDescent="0.2">
      <c r="A50" s="19">
        <v>41852</v>
      </c>
      <c r="B50" s="20" t="s">
        <v>360</v>
      </c>
      <c r="C50" s="20" t="s">
        <v>363</v>
      </c>
      <c r="D50" s="21" t="s">
        <v>13</v>
      </c>
      <c r="E50" s="21" t="s">
        <v>351</v>
      </c>
      <c r="F50" s="20" t="s">
        <v>362</v>
      </c>
      <c r="G50" s="23" t="s">
        <v>535</v>
      </c>
      <c r="H50" s="23" t="s">
        <v>535</v>
      </c>
      <c r="I50" s="20" t="s">
        <v>489</v>
      </c>
      <c r="J50" s="28" t="s">
        <v>447</v>
      </c>
    </row>
    <row r="51" spans="1:10" ht="107.25" x14ac:dyDescent="0.2">
      <c r="A51" s="19">
        <v>41115</v>
      </c>
      <c r="B51" s="20" t="s">
        <v>349</v>
      </c>
      <c r="C51" s="20" t="s">
        <v>350</v>
      </c>
      <c r="D51" s="21" t="s">
        <v>13</v>
      </c>
      <c r="E51" s="21" t="s">
        <v>351</v>
      </c>
      <c r="F51" s="20" t="s">
        <v>353</v>
      </c>
      <c r="G51" s="23" t="s">
        <v>535</v>
      </c>
      <c r="H51" s="23" t="s">
        <v>535</v>
      </c>
      <c r="I51" s="29" t="s">
        <v>354</v>
      </c>
      <c r="J51" s="28" t="s">
        <v>444</v>
      </c>
    </row>
    <row r="52" spans="1:10" ht="148.5" x14ac:dyDescent="0.2">
      <c r="A52" s="19">
        <v>38926</v>
      </c>
      <c r="B52" s="20" t="s">
        <v>349</v>
      </c>
      <c r="C52" s="20" t="s">
        <v>350</v>
      </c>
      <c r="D52" s="21" t="s">
        <v>13</v>
      </c>
      <c r="E52" s="21" t="s">
        <v>351</v>
      </c>
      <c r="F52" s="20" t="s">
        <v>358</v>
      </c>
      <c r="G52" s="23" t="s">
        <v>535</v>
      </c>
      <c r="H52" s="23" t="s">
        <v>535</v>
      </c>
      <c r="I52" s="29" t="s">
        <v>359</v>
      </c>
      <c r="J52" s="28" t="s">
        <v>445</v>
      </c>
    </row>
    <row r="53" spans="1:10" ht="156.75" x14ac:dyDescent="0.2">
      <c r="A53" s="19">
        <v>37734</v>
      </c>
      <c r="B53" s="20" t="s">
        <v>355</v>
      </c>
      <c r="C53" s="20" t="s">
        <v>356</v>
      </c>
      <c r="D53" s="21" t="s">
        <v>13</v>
      </c>
      <c r="E53" s="21" t="s">
        <v>351</v>
      </c>
      <c r="F53" s="20" t="s">
        <v>353</v>
      </c>
      <c r="G53" s="23" t="s">
        <v>535</v>
      </c>
      <c r="H53" s="23" t="s">
        <v>535</v>
      </c>
      <c r="I53" s="29" t="s">
        <v>357</v>
      </c>
      <c r="J53" s="28" t="s">
        <v>443</v>
      </c>
    </row>
    <row r="54" spans="1:10" ht="202.5" x14ac:dyDescent="0.2">
      <c r="A54" s="30">
        <v>36916</v>
      </c>
      <c r="B54" s="20" t="s">
        <v>536</v>
      </c>
      <c r="C54" s="20" t="s">
        <v>350</v>
      </c>
      <c r="D54" s="20" t="s">
        <v>13</v>
      </c>
      <c r="E54" s="20" t="s">
        <v>351</v>
      </c>
      <c r="F54" s="20" t="s">
        <v>361</v>
      </c>
      <c r="G54" s="23" t="s">
        <v>535</v>
      </c>
      <c r="H54" s="23" t="s">
        <v>535</v>
      </c>
      <c r="I54" s="20" t="s">
        <v>489</v>
      </c>
      <c r="J54" s="28" t="s">
        <v>446</v>
      </c>
    </row>
    <row r="55" spans="1:10" ht="123.75" x14ac:dyDescent="0.2">
      <c r="A55" s="19">
        <v>42600</v>
      </c>
      <c r="B55" s="20" t="s">
        <v>373</v>
      </c>
      <c r="C55" s="31" t="s">
        <v>374</v>
      </c>
      <c r="D55" s="21" t="s">
        <v>13</v>
      </c>
      <c r="E55" s="21" t="s">
        <v>369</v>
      </c>
      <c r="F55" s="20" t="s">
        <v>370</v>
      </c>
      <c r="G55" s="22">
        <v>7500</v>
      </c>
      <c r="H55" s="22">
        <v>0</v>
      </c>
      <c r="I55" s="20" t="s">
        <v>372</v>
      </c>
      <c r="J55" s="28" t="s">
        <v>450</v>
      </c>
    </row>
    <row r="56" spans="1:10" ht="101.25" x14ac:dyDescent="0.2">
      <c r="A56" s="19">
        <v>42600</v>
      </c>
      <c r="B56" s="20" t="s">
        <v>375</v>
      </c>
      <c r="C56" s="20" t="s">
        <v>376</v>
      </c>
      <c r="D56" s="21" t="s">
        <v>13</v>
      </c>
      <c r="E56" s="21" t="s">
        <v>369</v>
      </c>
      <c r="F56" s="20" t="s">
        <v>370</v>
      </c>
      <c r="G56" s="22">
        <v>2000</v>
      </c>
      <c r="H56" s="22">
        <v>178</v>
      </c>
      <c r="I56" s="20" t="s">
        <v>372</v>
      </c>
      <c r="J56" s="28" t="s">
        <v>449</v>
      </c>
    </row>
    <row r="57" spans="1:10" ht="146.25" x14ac:dyDescent="0.2">
      <c r="A57" s="19">
        <v>42600</v>
      </c>
      <c r="B57" s="20" t="s">
        <v>377</v>
      </c>
      <c r="C57" s="20" t="s">
        <v>378</v>
      </c>
      <c r="D57" s="21" t="s">
        <v>13</v>
      </c>
      <c r="E57" s="21" t="s">
        <v>369</v>
      </c>
      <c r="F57" s="20" t="s">
        <v>370</v>
      </c>
      <c r="G57" s="22">
        <v>7500</v>
      </c>
      <c r="H57" s="22">
        <v>0</v>
      </c>
      <c r="I57" s="20" t="s">
        <v>372</v>
      </c>
      <c r="J57" s="28" t="s">
        <v>448</v>
      </c>
    </row>
    <row r="58" spans="1:10" ht="135" x14ac:dyDescent="0.2">
      <c r="A58" s="19">
        <v>42592</v>
      </c>
      <c r="B58" s="20" t="s">
        <v>367</v>
      </c>
      <c r="C58" s="20" t="s">
        <v>368</v>
      </c>
      <c r="D58" s="21" t="s">
        <v>13</v>
      </c>
      <c r="E58" s="21" t="s">
        <v>369</v>
      </c>
      <c r="F58" s="20" t="s">
        <v>370</v>
      </c>
      <c r="G58" s="22">
        <v>9000</v>
      </c>
      <c r="H58" s="22">
        <v>0</v>
      </c>
      <c r="I58" s="20" t="s">
        <v>372</v>
      </c>
      <c r="J58" s="28" t="s">
        <v>451</v>
      </c>
    </row>
    <row r="59" spans="1:10" ht="78.75" x14ac:dyDescent="0.2">
      <c r="A59" s="2">
        <v>42585</v>
      </c>
      <c r="B59" s="3" t="s">
        <v>206</v>
      </c>
      <c r="C59" s="3" t="s">
        <v>207</v>
      </c>
      <c r="D59" s="4" t="s">
        <v>13</v>
      </c>
      <c r="E59" s="3" t="s">
        <v>369</v>
      </c>
      <c r="F59" s="3" t="s">
        <v>173</v>
      </c>
      <c r="G59" s="6">
        <v>40000</v>
      </c>
      <c r="H59" s="6">
        <v>1570.76</v>
      </c>
      <c r="I59" s="3" t="s">
        <v>169</v>
      </c>
      <c r="J59" s="8" t="s">
        <v>214</v>
      </c>
    </row>
    <row r="60" spans="1:10" ht="112.5" x14ac:dyDescent="0.2">
      <c r="A60" s="2">
        <v>42585</v>
      </c>
      <c r="B60" s="3" t="s">
        <v>204</v>
      </c>
      <c r="C60" s="3" t="s">
        <v>205</v>
      </c>
      <c r="D60" s="4" t="s">
        <v>13</v>
      </c>
      <c r="E60" s="3" t="s">
        <v>369</v>
      </c>
      <c r="F60" s="3" t="s">
        <v>173</v>
      </c>
      <c r="G60" s="6">
        <v>30000</v>
      </c>
      <c r="H60" s="6">
        <v>0</v>
      </c>
      <c r="I60" s="3" t="s">
        <v>169</v>
      </c>
      <c r="J60" s="8" t="s">
        <v>215</v>
      </c>
    </row>
    <row r="61" spans="1:10" ht="78.75" x14ac:dyDescent="0.2">
      <c r="A61" s="2">
        <v>42585</v>
      </c>
      <c r="B61" s="3" t="s">
        <v>202</v>
      </c>
      <c r="C61" s="3" t="s">
        <v>203</v>
      </c>
      <c r="D61" s="4" t="s">
        <v>13</v>
      </c>
      <c r="E61" s="3" t="s">
        <v>369</v>
      </c>
      <c r="F61" s="3" t="s">
        <v>173</v>
      </c>
      <c r="G61" s="6">
        <v>30000</v>
      </c>
      <c r="H61" s="6">
        <v>0</v>
      </c>
      <c r="I61" s="3" t="s">
        <v>169</v>
      </c>
      <c r="J61" s="8" t="s">
        <v>216</v>
      </c>
    </row>
    <row r="62" spans="1:10" ht="96" customHeight="1" x14ac:dyDescent="0.2">
      <c r="A62" s="2">
        <v>42585</v>
      </c>
      <c r="B62" s="3" t="s">
        <v>201</v>
      </c>
      <c r="C62" s="3" t="s">
        <v>203</v>
      </c>
      <c r="D62" s="4" t="s">
        <v>13</v>
      </c>
      <c r="E62" s="3" t="s">
        <v>369</v>
      </c>
      <c r="F62" s="3" t="s">
        <v>173</v>
      </c>
      <c r="G62" s="6">
        <v>12600</v>
      </c>
      <c r="H62" s="6">
        <v>0</v>
      </c>
      <c r="I62" s="3" t="s">
        <v>169</v>
      </c>
      <c r="J62" s="8" t="s">
        <v>217</v>
      </c>
    </row>
    <row r="63" spans="1:10" ht="96" customHeight="1" x14ac:dyDescent="0.2">
      <c r="A63" s="2">
        <v>42578</v>
      </c>
      <c r="B63" s="3" t="s">
        <v>208</v>
      </c>
      <c r="C63" s="3" t="s">
        <v>209</v>
      </c>
      <c r="D63" s="4" t="s">
        <v>13</v>
      </c>
      <c r="E63" s="3" t="s">
        <v>369</v>
      </c>
      <c r="F63" s="3" t="s">
        <v>173</v>
      </c>
      <c r="G63" s="6">
        <v>2000</v>
      </c>
      <c r="H63" s="6">
        <v>178</v>
      </c>
      <c r="I63" s="3" t="s">
        <v>169</v>
      </c>
      <c r="J63" s="8" t="s">
        <v>218</v>
      </c>
    </row>
    <row r="64" spans="1:10" ht="135" x14ac:dyDescent="0.2">
      <c r="A64" s="2">
        <v>42578</v>
      </c>
      <c r="B64" s="3" t="s">
        <v>210</v>
      </c>
      <c r="C64" s="3" t="s">
        <v>211</v>
      </c>
      <c r="D64" s="4" t="s">
        <v>13</v>
      </c>
      <c r="E64" s="3" t="s">
        <v>369</v>
      </c>
      <c r="F64" s="3" t="s">
        <v>173</v>
      </c>
      <c r="G64" s="6">
        <v>20000</v>
      </c>
      <c r="H64" s="6">
        <v>500</v>
      </c>
      <c r="I64" s="3" t="s">
        <v>169</v>
      </c>
      <c r="J64" s="8" t="s">
        <v>219</v>
      </c>
    </row>
    <row r="65" spans="1:10" ht="90" x14ac:dyDescent="0.2">
      <c r="A65" s="2">
        <v>42578</v>
      </c>
      <c r="B65" s="3" t="s">
        <v>212</v>
      </c>
      <c r="C65" s="3" t="s">
        <v>213</v>
      </c>
      <c r="D65" s="4" t="s">
        <v>13</v>
      </c>
      <c r="E65" s="3" t="s">
        <v>369</v>
      </c>
      <c r="F65" s="3" t="s">
        <v>173</v>
      </c>
      <c r="G65" s="6">
        <v>18000</v>
      </c>
      <c r="H65" s="6">
        <v>0</v>
      </c>
      <c r="I65" s="3" t="s">
        <v>169</v>
      </c>
      <c r="J65" s="8" t="s">
        <v>220</v>
      </c>
    </row>
    <row r="66" spans="1:10" ht="123.75" x14ac:dyDescent="0.2">
      <c r="A66" s="2">
        <v>42557</v>
      </c>
      <c r="B66" s="3" t="s">
        <v>184</v>
      </c>
      <c r="C66" s="3" t="s">
        <v>185</v>
      </c>
      <c r="D66" s="4" t="s">
        <v>13</v>
      </c>
      <c r="E66" s="3" t="s">
        <v>369</v>
      </c>
      <c r="F66" s="3" t="s">
        <v>173</v>
      </c>
      <c r="G66" s="6">
        <v>40000</v>
      </c>
      <c r="H66" s="6">
        <v>0</v>
      </c>
      <c r="I66" s="3" t="s">
        <v>169</v>
      </c>
      <c r="J66" s="8" t="s">
        <v>186</v>
      </c>
    </row>
    <row r="67" spans="1:10" ht="90" x14ac:dyDescent="0.2">
      <c r="A67" s="2">
        <v>42552</v>
      </c>
      <c r="B67" s="3" t="s">
        <v>181</v>
      </c>
      <c r="C67" s="3" t="s">
        <v>182</v>
      </c>
      <c r="D67" s="4" t="s">
        <v>13</v>
      </c>
      <c r="E67" s="3" t="s">
        <v>369</v>
      </c>
      <c r="F67" s="3" t="s">
        <v>173</v>
      </c>
      <c r="G67" s="6">
        <v>35000</v>
      </c>
      <c r="H67" s="6">
        <v>0</v>
      </c>
      <c r="I67" s="3" t="s">
        <v>169</v>
      </c>
      <c r="J67" s="8" t="s">
        <v>183</v>
      </c>
    </row>
    <row r="68" spans="1:10" ht="90" x14ac:dyDescent="0.2">
      <c r="A68" s="2">
        <v>42549</v>
      </c>
      <c r="B68" s="3" t="s">
        <v>178</v>
      </c>
      <c r="C68" s="3" t="s">
        <v>179</v>
      </c>
      <c r="D68" s="4" t="s">
        <v>13</v>
      </c>
      <c r="E68" s="3" t="s">
        <v>369</v>
      </c>
      <c r="F68" s="3" t="s">
        <v>173</v>
      </c>
      <c r="G68" s="6">
        <v>10000</v>
      </c>
      <c r="H68" s="6">
        <v>0</v>
      </c>
      <c r="I68" s="3" t="s">
        <v>169</v>
      </c>
      <c r="J68" s="8" t="s">
        <v>180</v>
      </c>
    </row>
    <row r="69" spans="1:10" ht="112.5" x14ac:dyDescent="0.2">
      <c r="A69" s="2">
        <v>42541</v>
      </c>
      <c r="B69" s="3" t="s">
        <v>175</v>
      </c>
      <c r="C69" s="3" t="s">
        <v>176</v>
      </c>
      <c r="D69" s="4" t="s">
        <v>13</v>
      </c>
      <c r="E69" s="3" t="s">
        <v>369</v>
      </c>
      <c r="F69" s="3" t="s">
        <v>173</v>
      </c>
      <c r="G69" s="6">
        <v>7500</v>
      </c>
      <c r="H69" s="6">
        <v>0</v>
      </c>
      <c r="I69" s="3" t="s">
        <v>169</v>
      </c>
      <c r="J69" s="8" t="s">
        <v>177</v>
      </c>
    </row>
    <row r="70" spans="1:10" ht="96.75" customHeight="1" x14ac:dyDescent="0.2">
      <c r="A70" s="2">
        <v>42528</v>
      </c>
      <c r="B70" s="3" t="s">
        <v>171</v>
      </c>
      <c r="C70" s="3" t="s">
        <v>172</v>
      </c>
      <c r="D70" s="4" t="s">
        <v>13</v>
      </c>
      <c r="E70" s="3" t="s">
        <v>369</v>
      </c>
      <c r="F70" s="3" t="s">
        <v>173</v>
      </c>
      <c r="G70" s="6">
        <v>400000</v>
      </c>
      <c r="H70" s="6">
        <v>400000</v>
      </c>
      <c r="I70" s="3" t="s">
        <v>31</v>
      </c>
      <c r="J70" s="8" t="s">
        <v>174</v>
      </c>
    </row>
    <row r="71" spans="1:10" ht="106.5" customHeight="1" x14ac:dyDescent="0.2">
      <c r="A71" s="2">
        <v>42516</v>
      </c>
      <c r="B71" s="3" t="s">
        <v>150</v>
      </c>
      <c r="C71" s="4" t="s">
        <v>151</v>
      </c>
      <c r="D71" s="4" t="s">
        <v>13</v>
      </c>
      <c r="E71" s="3" t="s">
        <v>333</v>
      </c>
      <c r="F71" s="3" t="s">
        <v>152</v>
      </c>
      <c r="G71" s="6">
        <v>8325</v>
      </c>
      <c r="H71" s="12">
        <v>0</v>
      </c>
      <c r="I71" s="3" t="s">
        <v>153</v>
      </c>
      <c r="J71" s="8" t="s">
        <v>154</v>
      </c>
    </row>
    <row r="72" spans="1:10" ht="117" customHeight="1" x14ac:dyDescent="0.2">
      <c r="A72" s="2">
        <v>42592</v>
      </c>
      <c r="B72" s="3" t="s">
        <v>241</v>
      </c>
      <c r="C72" s="3" t="s">
        <v>164</v>
      </c>
      <c r="D72" s="4" t="s">
        <v>13</v>
      </c>
      <c r="E72" s="3" t="s">
        <v>334</v>
      </c>
      <c r="F72" s="3" t="s">
        <v>242</v>
      </c>
      <c r="G72" s="6">
        <v>0</v>
      </c>
      <c r="H72" s="6">
        <v>0</v>
      </c>
      <c r="I72" s="3" t="s">
        <v>243</v>
      </c>
      <c r="J72" s="8" t="s">
        <v>247</v>
      </c>
    </row>
    <row r="73" spans="1:10" ht="90" x14ac:dyDescent="0.2">
      <c r="A73" s="2">
        <v>42530</v>
      </c>
      <c r="B73" s="3" t="s">
        <v>244</v>
      </c>
      <c r="C73" s="3" t="s">
        <v>245</v>
      </c>
      <c r="D73" s="4" t="s">
        <v>13</v>
      </c>
      <c r="E73" s="3" t="s">
        <v>334</v>
      </c>
      <c r="F73" s="3" t="s">
        <v>242</v>
      </c>
      <c r="G73" s="6">
        <v>0</v>
      </c>
      <c r="H73" s="6">
        <v>0</v>
      </c>
      <c r="I73" s="3" t="s">
        <v>243</v>
      </c>
      <c r="J73" s="8" t="s">
        <v>246</v>
      </c>
    </row>
    <row r="74" spans="1:10" ht="119.25" customHeight="1" x14ac:dyDescent="0.2">
      <c r="A74" s="2">
        <v>42515</v>
      </c>
      <c r="B74" s="3" t="s">
        <v>262</v>
      </c>
      <c r="C74" s="3" t="s">
        <v>261</v>
      </c>
      <c r="D74" s="4" t="s">
        <v>13</v>
      </c>
      <c r="E74" s="3" t="s">
        <v>336</v>
      </c>
      <c r="F74" s="3" t="s">
        <v>337</v>
      </c>
      <c r="G74" s="6">
        <v>15000</v>
      </c>
      <c r="H74" s="6">
        <v>91.2</v>
      </c>
      <c r="I74" s="3" t="s">
        <v>263</v>
      </c>
      <c r="J74" s="8" t="s">
        <v>269</v>
      </c>
    </row>
    <row r="75" spans="1:10" ht="156.75" customHeight="1" x14ac:dyDescent="0.2">
      <c r="A75" s="2">
        <v>42499</v>
      </c>
      <c r="B75" s="3" t="s">
        <v>257</v>
      </c>
      <c r="C75" s="3" t="s">
        <v>258</v>
      </c>
      <c r="D75" s="4" t="s">
        <v>13</v>
      </c>
      <c r="E75" s="3" t="s">
        <v>336</v>
      </c>
      <c r="F75" s="3" t="s">
        <v>337</v>
      </c>
      <c r="G75" s="6">
        <v>77000</v>
      </c>
      <c r="H75" s="6">
        <f>78607.97-G75</f>
        <v>1607.9700000000012</v>
      </c>
      <c r="I75" s="3" t="s">
        <v>169</v>
      </c>
      <c r="J75" s="8" t="s">
        <v>268</v>
      </c>
    </row>
    <row r="76" spans="1:10" ht="135" x14ac:dyDescent="0.2">
      <c r="A76" s="2">
        <v>42496</v>
      </c>
      <c r="B76" s="3" t="s">
        <v>259</v>
      </c>
      <c r="C76" s="3" t="s">
        <v>260</v>
      </c>
      <c r="D76" s="4" t="s">
        <v>13</v>
      </c>
      <c r="E76" s="3" t="s">
        <v>336</v>
      </c>
      <c r="F76" s="3" t="s">
        <v>337</v>
      </c>
      <c r="G76" s="6">
        <v>37510</v>
      </c>
      <c r="H76" s="6">
        <v>21</v>
      </c>
      <c r="I76" s="3" t="s">
        <v>169</v>
      </c>
      <c r="J76" s="8" t="s">
        <v>264</v>
      </c>
    </row>
    <row r="77" spans="1:10" ht="90" x14ac:dyDescent="0.2">
      <c r="A77" s="2">
        <v>42475</v>
      </c>
      <c r="B77" s="3" t="s">
        <v>254</v>
      </c>
      <c r="C77" s="3" t="s">
        <v>255</v>
      </c>
      <c r="D77" s="4" t="s">
        <v>13</v>
      </c>
      <c r="E77" s="3" t="s">
        <v>336</v>
      </c>
      <c r="F77" s="3" t="s">
        <v>337</v>
      </c>
      <c r="G77" s="6">
        <v>6000</v>
      </c>
      <c r="H77" s="6">
        <v>0</v>
      </c>
      <c r="I77" s="3" t="s">
        <v>256</v>
      </c>
      <c r="J77" s="8" t="s">
        <v>267</v>
      </c>
    </row>
    <row r="78" spans="1:10" ht="146.25" x14ac:dyDescent="0.2">
      <c r="A78" s="2">
        <v>42347</v>
      </c>
      <c r="B78" s="3" t="s">
        <v>308</v>
      </c>
      <c r="C78" s="3" t="s">
        <v>309</v>
      </c>
      <c r="D78" s="4" t="s">
        <v>13</v>
      </c>
      <c r="E78" s="3" t="s">
        <v>336</v>
      </c>
      <c r="F78" s="3" t="s">
        <v>337</v>
      </c>
      <c r="G78" s="6">
        <v>0</v>
      </c>
      <c r="H78" s="6">
        <v>0</v>
      </c>
      <c r="I78" s="3" t="s">
        <v>311</v>
      </c>
      <c r="J78" s="8" t="s">
        <v>310</v>
      </c>
    </row>
    <row r="79" spans="1:10" ht="109.5" customHeight="1" x14ac:dyDescent="0.2">
      <c r="A79" s="2">
        <v>42105</v>
      </c>
      <c r="B79" s="3" t="s">
        <v>195</v>
      </c>
      <c r="C79" s="3" t="s">
        <v>194</v>
      </c>
      <c r="D79" s="4" t="s">
        <v>13</v>
      </c>
      <c r="E79" s="3" t="s">
        <v>338</v>
      </c>
      <c r="F79" s="3" t="s">
        <v>192</v>
      </c>
      <c r="G79" s="18">
        <v>0</v>
      </c>
      <c r="H79" s="18">
        <v>0</v>
      </c>
      <c r="I79" s="3" t="s">
        <v>196</v>
      </c>
      <c r="J79" s="8" t="s">
        <v>339</v>
      </c>
    </row>
    <row r="80" spans="1:10" ht="112.5" customHeight="1" x14ac:dyDescent="0.2">
      <c r="A80" s="2">
        <v>41558</v>
      </c>
      <c r="B80" s="3" t="s">
        <v>193</v>
      </c>
      <c r="C80" s="3" t="s">
        <v>194</v>
      </c>
      <c r="D80" s="4" t="s">
        <v>13</v>
      </c>
      <c r="E80" s="3" t="s">
        <v>338</v>
      </c>
      <c r="F80" s="3" t="s">
        <v>192</v>
      </c>
      <c r="G80" s="6">
        <v>148463</v>
      </c>
      <c r="H80" s="6">
        <v>14400</v>
      </c>
      <c r="I80" s="3" t="s">
        <v>196</v>
      </c>
      <c r="J80" s="8" t="s">
        <v>340</v>
      </c>
    </row>
    <row r="81" spans="1:10" ht="168.75" x14ac:dyDescent="0.2">
      <c r="A81" s="19">
        <v>42159</v>
      </c>
      <c r="B81" s="20" t="s">
        <v>415</v>
      </c>
      <c r="C81" s="20" t="s">
        <v>408</v>
      </c>
      <c r="D81" s="21" t="s">
        <v>13</v>
      </c>
      <c r="E81" s="21" t="s">
        <v>409</v>
      </c>
      <c r="F81" s="20" t="s">
        <v>410</v>
      </c>
      <c r="G81" s="23" t="s">
        <v>535</v>
      </c>
      <c r="H81" s="23" t="s">
        <v>535</v>
      </c>
      <c r="I81" s="21"/>
      <c r="J81" s="28" t="s">
        <v>465</v>
      </c>
    </row>
    <row r="82" spans="1:10" ht="168.75" x14ac:dyDescent="0.2">
      <c r="A82" s="19">
        <v>41823</v>
      </c>
      <c r="B82" s="20" t="s">
        <v>414</v>
      </c>
      <c r="C82" s="20" t="s">
        <v>408</v>
      </c>
      <c r="D82" s="21" t="s">
        <v>13</v>
      </c>
      <c r="E82" s="21" t="s">
        <v>409</v>
      </c>
      <c r="F82" s="20" t="s">
        <v>410</v>
      </c>
      <c r="G82" s="23" t="s">
        <v>535</v>
      </c>
      <c r="H82" s="23" t="s">
        <v>535</v>
      </c>
      <c r="I82" s="21"/>
      <c r="J82" s="28" t="s">
        <v>464</v>
      </c>
    </row>
    <row r="83" spans="1:10" ht="168.75" x14ac:dyDescent="0.2">
      <c r="A83" s="19">
        <v>41585</v>
      </c>
      <c r="B83" s="20" t="s">
        <v>413</v>
      </c>
      <c r="C83" s="20" t="s">
        <v>408</v>
      </c>
      <c r="D83" s="21" t="s">
        <v>13</v>
      </c>
      <c r="E83" s="21" t="s">
        <v>409</v>
      </c>
      <c r="F83" s="20" t="s">
        <v>410</v>
      </c>
      <c r="G83" s="23" t="s">
        <v>535</v>
      </c>
      <c r="H83" s="23" t="s">
        <v>535</v>
      </c>
      <c r="I83" s="21"/>
      <c r="J83" s="28" t="s">
        <v>463</v>
      </c>
    </row>
    <row r="84" spans="1:10" ht="168.75" x14ac:dyDescent="0.2">
      <c r="A84" s="19">
        <v>41487</v>
      </c>
      <c r="B84" s="20" t="s">
        <v>412</v>
      </c>
      <c r="C84" s="20" t="s">
        <v>408</v>
      </c>
      <c r="D84" s="21" t="s">
        <v>13</v>
      </c>
      <c r="E84" s="21" t="s">
        <v>409</v>
      </c>
      <c r="F84" s="20" t="s">
        <v>410</v>
      </c>
      <c r="G84" s="23" t="s">
        <v>535</v>
      </c>
      <c r="H84" s="23" t="s">
        <v>535</v>
      </c>
      <c r="I84" s="21"/>
      <c r="J84" s="28" t="s">
        <v>462</v>
      </c>
    </row>
    <row r="85" spans="1:10" ht="168.75" x14ac:dyDescent="0.2">
      <c r="A85" s="19">
        <v>41340</v>
      </c>
      <c r="B85" s="20" t="s">
        <v>411</v>
      </c>
      <c r="C85" s="20" t="s">
        <v>408</v>
      </c>
      <c r="D85" s="21" t="s">
        <v>13</v>
      </c>
      <c r="E85" s="21" t="s">
        <v>409</v>
      </c>
      <c r="F85" s="20" t="s">
        <v>410</v>
      </c>
      <c r="G85" s="23" t="s">
        <v>535</v>
      </c>
      <c r="H85" s="23" t="s">
        <v>535</v>
      </c>
      <c r="I85" s="21"/>
      <c r="J85" s="28" t="s">
        <v>461</v>
      </c>
    </row>
    <row r="86" spans="1:10" ht="157.5" x14ac:dyDescent="0.2">
      <c r="A86" s="19">
        <v>41270</v>
      </c>
      <c r="B86" s="20" t="s">
        <v>469</v>
      </c>
      <c r="C86" s="20" t="s">
        <v>466</v>
      </c>
      <c r="D86" s="21" t="s">
        <v>13</v>
      </c>
      <c r="E86" s="21" t="s">
        <v>409</v>
      </c>
      <c r="F86" s="20" t="s">
        <v>352</v>
      </c>
      <c r="G86" s="23" t="s">
        <v>535</v>
      </c>
      <c r="H86" s="23" t="s">
        <v>535</v>
      </c>
      <c r="I86" s="29" t="s">
        <v>467</v>
      </c>
      <c r="J86" s="28" t="s">
        <v>459</v>
      </c>
    </row>
    <row r="87" spans="1:10" ht="157.5" x14ac:dyDescent="0.2">
      <c r="A87" s="19">
        <v>41067</v>
      </c>
      <c r="B87" s="20" t="s">
        <v>407</v>
      </c>
      <c r="C87" s="20" t="s">
        <v>408</v>
      </c>
      <c r="D87" s="21" t="s">
        <v>13</v>
      </c>
      <c r="E87" s="21" t="s">
        <v>409</v>
      </c>
      <c r="F87" s="20" t="s">
        <v>410</v>
      </c>
      <c r="G87" s="23" t="s">
        <v>535</v>
      </c>
      <c r="H87" s="23" t="s">
        <v>535</v>
      </c>
      <c r="I87" s="21"/>
      <c r="J87" s="28" t="s">
        <v>460</v>
      </c>
    </row>
    <row r="88" spans="1:10" ht="132" x14ac:dyDescent="0.2">
      <c r="A88" s="19">
        <v>39632</v>
      </c>
      <c r="B88" s="20" t="s">
        <v>468</v>
      </c>
      <c r="C88" s="20" t="s">
        <v>470</v>
      </c>
      <c r="D88" s="21" t="s">
        <v>13</v>
      </c>
      <c r="E88" s="21" t="s">
        <v>409</v>
      </c>
      <c r="F88" s="20" t="s">
        <v>471</v>
      </c>
      <c r="G88" s="23" t="s">
        <v>535</v>
      </c>
      <c r="H88" s="23" t="s">
        <v>535</v>
      </c>
      <c r="I88" s="29" t="s">
        <v>472</v>
      </c>
      <c r="J88" s="28" t="s">
        <v>473</v>
      </c>
    </row>
    <row r="89" spans="1:10" ht="115.5" customHeight="1" x14ac:dyDescent="0.2">
      <c r="A89" s="19">
        <v>42687</v>
      </c>
      <c r="B89" s="20" t="s">
        <v>490</v>
      </c>
      <c r="C89" s="20" t="s">
        <v>342</v>
      </c>
      <c r="D89" s="21" t="s">
        <v>13</v>
      </c>
      <c r="E89" s="21" t="s">
        <v>491</v>
      </c>
      <c r="F89" s="20" t="s">
        <v>492</v>
      </c>
      <c r="G89" s="22">
        <v>19200</v>
      </c>
      <c r="H89" s="22">
        <v>0</v>
      </c>
      <c r="I89" s="20" t="s">
        <v>493</v>
      </c>
      <c r="J89" s="28" t="s">
        <v>520</v>
      </c>
    </row>
    <row r="90" spans="1:10" s="21" customFormat="1" ht="78.75" customHeight="1" x14ac:dyDescent="0.25">
      <c r="A90" s="2">
        <v>42576</v>
      </c>
      <c r="B90" s="3" t="s">
        <v>251</v>
      </c>
      <c r="C90" s="3" t="s">
        <v>252</v>
      </c>
      <c r="D90" s="4" t="s">
        <v>55</v>
      </c>
      <c r="E90" s="3" t="s">
        <v>25</v>
      </c>
      <c r="F90" s="3" t="s">
        <v>26</v>
      </c>
      <c r="G90" s="25">
        <v>13146</v>
      </c>
      <c r="H90" s="25">
        <f>17675.11-G90</f>
        <v>4529.1100000000006</v>
      </c>
      <c r="I90" s="3" t="s">
        <v>253</v>
      </c>
      <c r="J90" s="8" t="s">
        <v>266</v>
      </c>
    </row>
    <row r="91" spans="1:10" s="21" customFormat="1" ht="123.75" x14ac:dyDescent="0.25">
      <c r="A91" s="2">
        <v>42557</v>
      </c>
      <c r="B91" s="3" t="s">
        <v>167</v>
      </c>
      <c r="C91" s="3" t="s">
        <v>168</v>
      </c>
      <c r="D91" s="4" t="s">
        <v>13</v>
      </c>
      <c r="E91" s="3" t="s">
        <v>25</v>
      </c>
      <c r="F91" s="3" t="s">
        <v>26</v>
      </c>
      <c r="G91" s="6">
        <v>24000</v>
      </c>
      <c r="H91" s="6">
        <v>0</v>
      </c>
      <c r="I91" s="3" t="s">
        <v>169</v>
      </c>
      <c r="J91" s="8" t="s">
        <v>170</v>
      </c>
    </row>
    <row r="92" spans="1:10" s="21" customFormat="1" ht="78.75" customHeight="1" x14ac:dyDescent="0.25">
      <c r="A92" s="2">
        <v>42549</v>
      </c>
      <c r="B92" s="3" t="s">
        <v>163</v>
      </c>
      <c r="C92" s="3" t="s">
        <v>164</v>
      </c>
      <c r="D92" s="4" t="s">
        <v>55</v>
      </c>
      <c r="E92" s="3" t="s">
        <v>25</v>
      </c>
      <c r="F92" s="3" t="s">
        <v>26</v>
      </c>
      <c r="G92" s="6">
        <v>20813</v>
      </c>
      <c r="H92" s="6">
        <f>90997.77-G92</f>
        <v>70184.77</v>
      </c>
      <c r="I92" s="3" t="s">
        <v>165</v>
      </c>
      <c r="J92" s="8" t="s">
        <v>166</v>
      </c>
    </row>
    <row r="93" spans="1:10" s="21" customFormat="1" ht="78.75" customHeight="1" x14ac:dyDescent="0.25">
      <c r="A93" s="2">
        <v>42520</v>
      </c>
      <c r="B93" s="3" t="s">
        <v>159</v>
      </c>
      <c r="C93" s="3" t="s">
        <v>160</v>
      </c>
      <c r="D93" s="4" t="s">
        <v>55</v>
      </c>
      <c r="E93" s="3" t="s">
        <v>25</v>
      </c>
      <c r="F93" s="3" t="s">
        <v>26</v>
      </c>
      <c r="G93" s="6">
        <v>31361</v>
      </c>
      <c r="H93" s="6">
        <f>43821.43-G93</f>
        <v>12460.43</v>
      </c>
      <c r="I93" s="3" t="s">
        <v>15</v>
      </c>
      <c r="J93" s="8" t="s">
        <v>161</v>
      </c>
    </row>
    <row r="94" spans="1:10" s="21" customFormat="1" ht="82.5" customHeight="1" x14ac:dyDescent="0.25">
      <c r="A94" s="2">
        <v>42513</v>
      </c>
      <c r="B94" s="3" t="s">
        <v>312</v>
      </c>
      <c r="C94" s="3" t="s">
        <v>313</v>
      </c>
      <c r="D94" s="4" t="s">
        <v>55</v>
      </c>
      <c r="E94" s="3" t="s">
        <v>25</v>
      </c>
      <c r="F94" s="3" t="s">
        <v>26</v>
      </c>
      <c r="G94" s="6">
        <v>81444</v>
      </c>
      <c r="H94" s="6">
        <f>312701.4-G94</f>
        <v>231257.40000000002</v>
      </c>
      <c r="I94" s="3" t="s">
        <v>15</v>
      </c>
      <c r="J94" s="8" t="s">
        <v>314</v>
      </c>
    </row>
    <row r="95" spans="1:10" s="21" customFormat="1" ht="94.5" customHeight="1" x14ac:dyDescent="0.25">
      <c r="A95" s="2">
        <v>42513</v>
      </c>
      <c r="B95" s="3" t="s">
        <v>113</v>
      </c>
      <c r="C95" s="3" t="s">
        <v>143</v>
      </c>
      <c r="D95" s="4" t="s">
        <v>55</v>
      </c>
      <c r="E95" s="3" t="s">
        <v>25</v>
      </c>
      <c r="F95" s="3" t="s">
        <v>26</v>
      </c>
      <c r="G95" s="6">
        <v>9090</v>
      </c>
      <c r="H95" s="6">
        <v>0</v>
      </c>
      <c r="I95" s="3" t="s">
        <v>15</v>
      </c>
      <c r="J95" s="8" t="s">
        <v>149</v>
      </c>
    </row>
    <row r="96" spans="1:10" s="20" customFormat="1" ht="86.25" customHeight="1" x14ac:dyDescent="0.25">
      <c r="A96" s="2">
        <v>42508</v>
      </c>
      <c r="B96" s="3" t="s">
        <v>99</v>
      </c>
      <c r="C96" s="3" t="s">
        <v>142</v>
      </c>
      <c r="D96" s="4" t="s">
        <v>55</v>
      </c>
      <c r="E96" s="4" t="s">
        <v>25</v>
      </c>
      <c r="F96" s="3" t="s">
        <v>26</v>
      </c>
      <c r="G96" s="6">
        <v>55000</v>
      </c>
      <c r="H96" s="6">
        <v>0</v>
      </c>
      <c r="I96" s="3" t="s">
        <v>100</v>
      </c>
      <c r="J96" s="8" t="s">
        <v>101</v>
      </c>
    </row>
    <row r="97" spans="1:10" s="21" customFormat="1" ht="78.75" x14ac:dyDescent="0.25">
      <c r="A97" s="2">
        <v>42495</v>
      </c>
      <c r="B97" s="3" t="s">
        <v>97</v>
      </c>
      <c r="C97" s="3" t="s">
        <v>141</v>
      </c>
      <c r="D97" s="4" t="s">
        <v>55</v>
      </c>
      <c r="E97" s="4" t="s">
        <v>25</v>
      </c>
      <c r="F97" s="3" t="s">
        <v>26</v>
      </c>
      <c r="G97" s="6">
        <v>12076</v>
      </c>
      <c r="H97" s="6">
        <f>12600-G97</f>
        <v>524</v>
      </c>
      <c r="I97" s="3" t="s">
        <v>15</v>
      </c>
      <c r="J97" s="8" t="s">
        <v>98</v>
      </c>
    </row>
    <row r="98" spans="1:10" s="21" customFormat="1" ht="78.75" x14ac:dyDescent="0.25">
      <c r="A98" s="2">
        <v>42494</v>
      </c>
      <c r="B98" s="3" t="s">
        <v>56</v>
      </c>
      <c r="C98" s="3" t="s">
        <v>139</v>
      </c>
      <c r="D98" s="3" t="s">
        <v>55</v>
      </c>
      <c r="E98" s="4" t="s">
        <v>25</v>
      </c>
      <c r="F98" s="3" t="s">
        <v>26</v>
      </c>
      <c r="G98" s="6">
        <v>4000</v>
      </c>
      <c r="H98" s="6">
        <v>0</v>
      </c>
      <c r="I98" s="3" t="s">
        <v>15</v>
      </c>
      <c r="J98" s="8" t="s">
        <v>87</v>
      </c>
    </row>
    <row r="99" spans="1:10" s="21" customFormat="1" ht="99.75" customHeight="1" x14ac:dyDescent="0.25">
      <c r="A99" s="2">
        <v>42494</v>
      </c>
      <c r="B99" s="3" t="s">
        <v>112</v>
      </c>
      <c r="C99" s="3" t="s">
        <v>140</v>
      </c>
      <c r="D99" s="3" t="s">
        <v>55</v>
      </c>
      <c r="E99" s="4" t="s">
        <v>25</v>
      </c>
      <c r="F99" s="3" t="s">
        <v>26</v>
      </c>
      <c r="G99" s="6">
        <v>111985</v>
      </c>
      <c r="H99" s="6">
        <f>450000-G99</f>
        <v>338015</v>
      </c>
      <c r="I99" s="3" t="s">
        <v>15</v>
      </c>
      <c r="J99" s="8" t="s">
        <v>148</v>
      </c>
    </row>
    <row r="100" spans="1:10" s="21" customFormat="1" ht="105.75" customHeight="1" x14ac:dyDescent="0.25">
      <c r="A100" s="2">
        <v>42489</v>
      </c>
      <c r="B100" s="3" t="s">
        <v>57</v>
      </c>
      <c r="C100" s="3" t="s">
        <v>138</v>
      </c>
      <c r="D100" s="3" t="s">
        <v>55</v>
      </c>
      <c r="E100" s="4" t="s">
        <v>25</v>
      </c>
      <c r="F100" s="3" t="s">
        <v>26</v>
      </c>
      <c r="G100" s="6">
        <v>30542</v>
      </c>
      <c r="H100" s="6">
        <v>111458</v>
      </c>
      <c r="I100" s="3" t="s">
        <v>15</v>
      </c>
      <c r="J100" s="8" t="s">
        <v>88</v>
      </c>
    </row>
    <row r="101" spans="1:10" s="21" customFormat="1" ht="104.25" customHeight="1" x14ac:dyDescent="0.25">
      <c r="A101" s="2">
        <v>42487</v>
      </c>
      <c r="B101" s="3" t="s">
        <v>58</v>
      </c>
      <c r="C101" s="3" t="s">
        <v>137</v>
      </c>
      <c r="D101" s="4" t="s">
        <v>55</v>
      </c>
      <c r="E101" s="4" t="s">
        <v>25</v>
      </c>
      <c r="F101" s="3" t="s">
        <v>26</v>
      </c>
      <c r="G101" s="6">
        <v>57552</v>
      </c>
      <c r="H101" s="6">
        <f>127020.8-G101</f>
        <v>69468.800000000003</v>
      </c>
      <c r="I101" s="3" t="s">
        <v>15</v>
      </c>
      <c r="J101" s="8" t="s">
        <v>89</v>
      </c>
    </row>
    <row r="102" spans="1:10" s="21" customFormat="1" ht="84" customHeight="1" x14ac:dyDescent="0.25">
      <c r="A102" s="2">
        <v>42485</v>
      </c>
      <c r="B102" s="3" t="s">
        <v>59</v>
      </c>
      <c r="C102" s="3" t="s">
        <v>134</v>
      </c>
      <c r="D102" s="4" t="s">
        <v>55</v>
      </c>
      <c r="E102" s="4" t="s">
        <v>25</v>
      </c>
      <c r="F102" s="3" t="s">
        <v>26</v>
      </c>
      <c r="G102" s="6">
        <v>50000</v>
      </c>
      <c r="H102" s="6">
        <f>190315.07-G102</f>
        <v>140315.07</v>
      </c>
      <c r="I102" s="3" t="s">
        <v>15</v>
      </c>
      <c r="J102" s="8" t="s">
        <v>90</v>
      </c>
    </row>
    <row r="103" spans="1:10" s="21" customFormat="1" ht="88.5" customHeight="1" x14ac:dyDescent="0.25">
      <c r="A103" s="2">
        <v>42482</v>
      </c>
      <c r="B103" s="3" t="s">
        <v>60</v>
      </c>
      <c r="C103" s="3" t="s">
        <v>133</v>
      </c>
      <c r="D103" s="4" t="s">
        <v>55</v>
      </c>
      <c r="E103" s="4" t="s">
        <v>25</v>
      </c>
      <c r="F103" s="3" t="s">
        <v>26</v>
      </c>
      <c r="G103" s="6">
        <v>13461</v>
      </c>
      <c r="H103" s="6">
        <f>14000-G103</f>
        <v>539</v>
      </c>
      <c r="I103" s="3" t="s">
        <v>15</v>
      </c>
      <c r="J103" s="8" t="s">
        <v>91</v>
      </c>
    </row>
    <row r="104" spans="1:10" s="21" customFormat="1" ht="88.5" customHeight="1" x14ac:dyDescent="0.25">
      <c r="A104" s="2">
        <v>42465</v>
      </c>
      <c r="B104" s="3" t="s">
        <v>61</v>
      </c>
      <c r="C104" s="3" t="s">
        <v>136</v>
      </c>
      <c r="D104" s="4" t="s">
        <v>55</v>
      </c>
      <c r="E104" s="4" t="s">
        <v>25</v>
      </c>
      <c r="F104" s="3" t="s">
        <v>26</v>
      </c>
      <c r="G104" s="6">
        <v>203609</v>
      </c>
      <c r="H104" s="6">
        <f>619500-G104</f>
        <v>415891</v>
      </c>
      <c r="I104" s="3" t="s">
        <v>15</v>
      </c>
      <c r="J104" s="8" t="s">
        <v>92</v>
      </c>
    </row>
    <row r="105" spans="1:10" s="21" customFormat="1" ht="78.75" x14ac:dyDescent="0.25">
      <c r="A105" s="2">
        <v>42460</v>
      </c>
      <c r="B105" s="3" t="s">
        <v>62</v>
      </c>
      <c r="C105" s="3" t="s">
        <v>132</v>
      </c>
      <c r="D105" s="4" t="s">
        <v>55</v>
      </c>
      <c r="E105" s="4" t="s">
        <v>25</v>
      </c>
      <c r="F105" s="3" t="s">
        <v>26</v>
      </c>
      <c r="G105" s="6">
        <v>55000</v>
      </c>
      <c r="H105" s="6">
        <v>0</v>
      </c>
      <c r="I105" s="3" t="s">
        <v>15</v>
      </c>
      <c r="J105" s="8" t="s">
        <v>93</v>
      </c>
    </row>
    <row r="106" spans="1:10" s="21" customFormat="1" ht="105.75" customHeight="1" x14ac:dyDescent="0.25">
      <c r="A106" s="2">
        <v>42460</v>
      </c>
      <c r="B106" s="3" t="s">
        <v>63</v>
      </c>
      <c r="C106" s="3" t="s">
        <v>135</v>
      </c>
      <c r="D106" s="4" t="s">
        <v>55</v>
      </c>
      <c r="E106" s="4" t="s">
        <v>25</v>
      </c>
      <c r="F106" s="3" t="s">
        <v>26</v>
      </c>
      <c r="G106" s="6">
        <v>6000</v>
      </c>
      <c r="H106" s="6">
        <v>0</v>
      </c>
      <c r="I106" s="3" t="s">
        <v>64</v>
      </c>
      <c r="J106" s="8" t="s">
        <v>94</v>
      </c>
    </row>
    <row r="107" spans="1:10" s="21" customFormat="1" ht="123.75" customHeight="1" x14ac:dyDescent="0.25">
      <c r="A107" s="2">
        <v>42571</v>
      </c>
      <c r="B107" s="3" t="s">
        <v>248</v>
      </c>
      <c r="C107" s="3" t="s">
        <v>231</v>
      </c>
      <c r="D107" s="4" t="s">
        <v>249</v>
      </c>
      <c r="E107" s="3" t="s">
        <v>23</v>
      </c>
      <c r="F107" s="3" t="s">
        <v>22</v>
      </c>
      <c r="G107" s="6">
        <v>0</v>
      </c>
      <c r="H107" s="6">
        <v>0</v>
      </c>
      <c r="I107" s="3" t="s">
        <v>250</v>
      </c>
      <c r="J107" s="8" t="s">
        <v>265</v>
      </c>
    </row>
    <row r="108" spans="1:10" s="21" customFormat="1" ht="153.75" customHeight="1" x14ac:dyDescent="0.25">
      <c r="A108" s="19">
        <v>42557</v>
      </c>
      <c r="B108" s="20" t="s">
        <v>233</v>
      </c>
      <c r="C108" s="20" t="s">
        <v>234</v>
      </c>
      <c r="D108" s="21" t="s">
        <v>13</v>
      </c>
      <c r="E108" s="20" t="s">
        <v>23</v>
      </c>
      <c r="F108" s="20" t="s">
        <v>22</v>
      </c>
      <c r="G108" s="22">
        <v>17800</v>
      </c>
      <c r="H108" s="22">
        <v>4000</v>
      </c>
      <c r="I108" s="20" t="s">
        <v>235</v>
      </c>
      <c r="J108" s="8" t="s">
        <v>236</v>
      </c>
    </row>
    <row r="109" spans="1:10" s="21" customFormat="1" ht="146.25" x14ac:dyDescent="0.25">
      <c r="A109" s="19">
        <v>42551</v>
      </c>
      <c r="B109" s="20" t="s">
        <v>227</v>
      </c>
      <c r="C109" s="20" t="s">
        <v>228</v>
      </c>
      <c r="D109" s="21" t="s">
        <v>13</v>
      </c>
      <c r="E109" s="20" t="s">
        <v>23</v>
      </c>
      <c r="F109" s="20" t="s">
        <v>22</v>
      </c>
      <c r="G109" s="22">
        <v>20000</v>
      </c>
      <c r="H109" s="23" t="s">
        <v>229</v>
      </c>
      <c r="I109" s="24">
        <v>42644</v>
      </c>
      <c r="J109" s="8" t="s">
        <v>237</v>
      </c>
    </row>
    <row r="110" spans="1:10" s="21" customFormat="1" ht="112.5" x14ac:dyDescent="0.25">
      <c r="A110" s="19">
        <v>42549</v>
      </c>
      <c r="B110" s="20" t="s">
        <v>224</v>
      </c>
      <c r="C110" s="20" t="s">
        <v>225</v>
      </c>
      <c r="D110" s="21" t="s">
        <v>13</v>
      </c>
      <c r="E110" s="20" t="s">
        <v>23</v>
      </c>
      <c r="F110" s="20" t="s">
        <v>22</v>
      </c>
      <c r="G110" s="22">
        <v>0</v>
      </c>
      <c r="H110" s="22">
        <v>0</v>
      </c>
      <c r="I110" s="20" t="s">
        <v>226</v>
      </c>
      <c r="J110" s="8" t="s">
        <v>238</v>
      </c>
    </row>
    <row r="111" spans="1:10" s="21" customFormat="1" ht="123.75" x14ac:dyDescent="0.25">
      <c r="A111" s="19">
        <v>42549</v>
      </c>
      <c r="B111" s="20" t="s">
        <v>230</v>
      </c>
      <c r="C111" s="20" t="s">
        <v>231</v>
      </c>
      <c r="D111" s="21" t="s">
        <v>13</v>
      </c>
      <c r="E111" s="20" t="s">
        <v>23</v>
      </c>
      <c r="F111" s="20" t="s">
        <v>22</v>
      </c>
      <c r="G111" s="22">
        <v>18800</v>
      </c>
      <c r="H111" s="22">
        <v>12000</v>
      </c>
      <c r="I111" s="20" t="s">
        <v>232</v>
      </c>
      <c r="J111" s="8" t="s">
        <v>239</v>
      </c>
    </row>
    <row r="112" spans="1:10" s="21" customFormat="1" ht="101.25" x14ac:dyDescent="0.25">
      <c r="A112" s="2">
        <v>42506</v>
      </c>
      <c r="B112" s="3" t="s">
        <v>65</v>
      </c>
      <c r="C112" s="3" t="s">
        <v>144</v>
      </c>
      <c r="D112" s="4" t="s">
        <v>13</v>
      </c>
      <c r="E112" s="3" t="s">
        <v>23</v>
      </c>
      <c r="F112" s="3" t="s">
        <v>22</v>
      </c>
      <c r="G112" s="6">
        <v>18800</v>
      </c>
      <c r="H112" s="6">
        <v>4100</v>
      </c>
      <c r="I112" s="3" t="s">
        <v>24</v>
      </c>
      <c r="J112" s="8" t="s">
        <v>95</v>
      </c>
    </row>
    <row r="113" spans="1:10" s="21" customFormat="1" ht="150" customHeight="1" x14ac:dyDescent="0.25">
      <c r="A113" s="19">
        <v>41232</v>
      </c>
      <c r="B113" s="20" t="s">
        <v>488</v>
      </c>
      <c r="C113" s="20" t="s">
        <v>347</v>
      </c>
      <c r="D113" s="21" t="s">
        <v>13</v>
      </c>
      <c r="E113" s="21" t="s">
        <v>346</v>
      </c>
      <c r="F113" s="20" t="s">
        <v>352</v>
      </c>
      <c r="G113" s="22">
        <v>0</v>
      </c>
      <c r="H113" s="22">
        <v>0</v>
      </c>
      <c r="I113" s="20" t="s">
        <v>348</v>
      </c>
      <c r="J113" s="28" t="s">
        <v>532</v>
      </c>
    </row>
    <row r="114" spans="1:10" s="21" customFormat="1" ht="138" customHeight="1" x14ac:dyDescent="0.25">
      <c r="A114" s="2">
        <v>42711</v>
      </c>
      <c r="B114" s="3" t="s">
        <v>540</v>
      </c>
      <c r="C114" s="4" t="s">
        <v>537</v>
      </c>
      <c r="D114" s="4" t="s">
        <v>55</v>
      </c>
      <c r="E114" s="4" t="s">
        <v>335</v>
      </c>
      <c r="F114" s="3" t="s">
        <v>279</v>
      </c>
      <c r="G114" s="6">
        <v>241854.09</v>
      </c>
      <c r="H114" s="6">
        <v>0</v>
      </c>
      <c r="I114" s="3" t="s">
        <v>538</v>
      </c>
      <c r="J114" s="28" t="s">
        <v>539</v>
      </c>
    </row>
    <row r="115" spans="1:10" s="21" customFormat="1" ht="135" x14ac:dyDescent="0.25">
      <c r="A115" s="2">
        <v>42711</v>
      </c>
      <c r="B115" s="3" t="s">
        <v>541</v>
      </c>
      <c r="C115" s="4" t="s">
        <v>537</v>
      </c>
      <c r="D115" s="4" t="s">
        <v>55</v>
      </c>
      <c r="E115" s="4" t="s">
        <v>335</v>
      </c>
      <c r="F115" s="3" t="s">
        <v>279</v>
      </c>
      <c r="G115" s="6">
        <v>224823.77</v>
      </c>
      <c r="H115" s="6">
        <v>0</v>
      </c>
      <c r="I115" s="3" t="s">
        <v>538</v>
      </c>
      <c r="J115" s="28" t="s">
        <v>542</v>
      </c>
    </row>
    <row r="116" spans="1:10" s="21" customFormat="1" ht="112.5" x14ac:dyDescent="0.25">
      <c r="A116" s="2">
        <v>42711</v>
      </c>
      <c r="B116" s="3" t="s">
        <v>543</v>
      </c>
      <c r="C116" s="4" t="s">
        <v>537</v>
      </c>
      <c r="D116" s="4" t="s">
        <v>55</v>
      </c>
      <c r="E116" s="4" t="s">
        <v>335</v>
      </c>
      <c r="F116" s="3" t="s">
        <v>279</v>
      </c>
      <c r="G116" s="6">
        <v>241966.64</v>
      </c>
      <c r="H116" s="6">
        <v>0</v>
      </c>
      <c r="I116" s="3" t="s">
        <v>538</v>
      </c>
      <c r="J116" s="28" t="s">
        <v>544</v>
      </c>
    </row>
    <row r="117" spans="1:10" s="21" customFormat="1" ht="123.75" x14ac:dyDescent="0.25">
      <c r="A117" s="2">
        <v>42668</v>
      </c>
      <c r="B117" s="3" t="s">
        <v>328</v>
      </c>
      <c r="C117" s="3" t="s">
        <v>329</v>
      </c>
      <c r="D117" s="4" t="s">
        <v>55</v>
      </c>
      <c r="E117" s="3" t="s">
        <v>335</v>
      </c>
      <c r="F117" s="3" t="s">
        <v>279</v>
      </c>
      <c r="G117" s="6">
        <v>71248.31</v>
      </c>
      <c r="H117" s="6">
        <v>0</v>
      </c>
      <c r="I117" s="3" t="s">
        <v>327</v>
      </c>
      <c r="J117" s="8" t="s">
        <v>332</v>
      </c>
    </row>
    <row r="118" spans="1:10" s="21" customFormat="1" ht="135" x14ac:dyDescent="0.25">
      <c r="A118" s="2">
        <v>42668</v>
      </c>
      <c r="B118" s="3" t="s">
        <v>325</v>
      </c>
      <c r="C118" s="3" t="s">
        <v>326</v>
      </c>
      <c r="D118" s="4" t="s">
        <v>55</v>
      </c>
      <c r="E118" s="3" t="s">
        <v>335</v>
      </c>
      <c r="F118" s="3" t="s">
        <v>279</v>
      </c>
      <c r="G118" s="6">
        <v>94274.14</v>
      </c>
      <c r="H118" s="6">
        <v>0</v>
      </c>
      <c r="I118" s="3" t="s">
        <v>327</v>
      </c>
      <c r="J118" s="8" t="s">
        <v>331</v>
      </c>
    </row>
    <row r="119" spans="1:10" s="21" customFormat="1" ht="112.5" x14ac:dyDescent="0.25">
      <c r="A119" s="2">
        <v>42668</v>
      </c>
      <c r="B119" s="3" t="s">
        <v>324</v>
      </c>
      <c r="C119" s="3" t="s">
        <v>143</v>
      </c>
      <c r="D119" s="4" t="s">
        <v>55</v>
      </c>
      <c r="E119" s="3" t="s">
        <v>335</v>
      </c>
      <c r="F119" s="3" t="s">
        <v>279</v>
      </c>
      <c r="G119" s="6">
        <v>131350.92000000001</v>
      </c>
      <c r="H119" s="6">
        <v>0</v>
      </c>
      <c r="I119" s="3" t="s">
        <v>280</v>
      </c>
      <c r="J119" s="8" t="s">
        <v>330</v>
      </c>
    </row>
    <row r="120" spans="1:10" s="21" customFormat="1" ht="126" customHeight="1" x14ac:dyDescent="0.25">
      <c r="A120" s="2">
        <v>42654</v>
      </c>
      <c r="B120" s="3" t="s">
        <v>315</v>
      </c>
      <c r="C120" s="3" t="s">
        <v>316</v>
      </c>
      <c r="D120" s="4" t="s">
        <v>55</v>
      </c>
      <c r="E120" s="3" t="s">
        <v>335</v>
      </c>
      <c r="F120" s="3" t="s">
        <v>279</v>
      </c>
      <c r="G120" s="6">
        <v>51118.48</v>
      </c>
      <c r="H120" s="6">
        <v>0</v>
      </c>
      <c r="I120" s="3" t="s">
        <v>280</v>
      </c>
      <c r="J120" s="8" t="s">
        <v>321</v>
      </c>
    </row>
    <row r="121" spans="1:10" s="21" customFormat="1" ht="112.5" x14ac:dyDescent="0.25">
      <c r="A121" s="2">
        <v>42654</v>
      </c>
      <c r="B121" s="3" t="s">
        <v>317</v>
      </c>
      <c r="C121" s="3" t="s">
        <v>231</v>
      </c>
      <c r="D121" s="4" t="s">
        <v>55</v>
      </c>
      <c r="E121" s="3" t="s">
        <v>335</v>
      </c>
      <c r="F121" s="3" t="s">
        <v>279</v>
      </c>
      <c r="G121" s="6">
        <v>248067.23</v>
      </c>
      <c r="H121" s="6">
        <v>0</v>
      </c>
      <c r="I121" s="3" t="s">
        <v>280</v>
      </c>
      <c r="J121" s="8" t="s">
        <v>322</v>
      </c>
    </row>
    <row r="122" spans="1:10" s="21" customFormat="1" ht="125.25" customHeight="1" x14ac:dyDescent="0.25">
      <c r="A122" s="2">
        <v>42654</v>
      </c>
      <c r="B122" s="3" t="s">
        <v>318</v>
      </c>
      <c r="C122" s="3" t="s">
        <v>319</v>
      </c>
      <c r="D122" s="4" t="s">
        <v>55</v>
      </c>
      <c r="E122" s="3" t="s">
        <v>335</v>
      </c>
      <c r="F122" s="3" t="s">
        <v>279</v>
      </c>
      <c r="G122" s="6">
        <v>799999.98</v>
      </c>
      <c r="H122" s="6">
        <v>0</v>
      </c>
      <c r="I122" s="3" t="s">
        <v>320</v>
      </c>
      <c r="J122" s="8" t="s">
        <v>323</v>
      </c>
    </row>
    <row r="123" spans="1:10" s="21" customFormat="1" ht="123.75" x14ac:dyDescent="0.25">
      <c r="A123" s="2">
        <v>42634</v>
      </c>
      <c r="B123" s="3" t="s">
        <v>302</v>
      </c>
      <c r="C123" s="3" t="s">
        <v>303</v>
      </c>
      <c r="D123" s="4" t="s">
        <v>55</v>
      </c>
      <c r="E123" s="3" t="s">
        <v>335</v>
      </c>
      <c r="F123" s="3" t="s">
        <v>279</v>
      </c>
      <c r="G123" s="6">
        <v>65000</v>
      </c>
      <c r="H123" s="6">
        <v>5900.48</v>
      </c>
      <c r="I123" s="3" t="s">
        <v>285</v>
      </c>
      <c r="J123" s="8" t="s">
        <v>306</v>
      </c>
    </row>
    <row r="124" spans="1:10" s="21" customFormat="1" ht="135" x14ac:dyDescent="0.25">
      <c r="A124" s="2">
        <v>42633</v>
      </c>
      <c r="B124" s="3" t="s">
        <v>304</v>
      </c>
      <c r="C124" s="3" t="s">
        <v>301</v>
      </c>
      <c r="D124" s="4" t="s">
        <v>55</v>
      </c>
      <c r="E124" s="3" t="s">
        <v>335</v>
      </c>
      <c r="F124" s="3" t="s">
        <v>279</v>
      </c>
      <c r="G124" s="6">
        <v>203999.98</v>
      </c>
      <c r="H124" s="6">
        <v>0</v>
      </c>
      <c r="I124" s="3" t="s">
        <v>285</v>
      </c>
      <c r="J124" s="8" t="s">
        <v>307</v>
      </c>
    </row>
    <row r="125" spans="1:10" s="21" customFormat="1" ht="135" x14ac:dyDescent="0.25">
      <c r="A125" s="2">
        <v>42633</v>
      </c>
      <c r="B125" s="3" t="s">
        <v>300</v>
      </c>
      <c r="C125" s="3" t="s">
        <v>301</v>
      </c>
      <c r="D125" s="4" t="s">
        <v>55</v>
      </c>
      <c r="E125" s="3" t="s">
        <v>335</v>
      </c>
      <c r="F125" s="3" t="s">
        <v>279</v>
      </c>
      <c r="G125" s="6">
        <v>59978.64</v>
      </c>
      <c r="H125" s="6">
        <v>0</v>
      </c>
      <c r="I125" s="3" t="s">
        <v>285</v>
      </c>
      <c r="J125" s="8" t="s">
        <v>305</v>
      </c>
    </row>
    <row r="126" spans="1:10" s="21" customFormat="1" ht="123.75" x14ac:dyDescent="0.25">
      <c r="A126" s="2">
        <v>42578</v>
      </c>
      <c r="B126" s="3" t="s">
        <v>277</v>
      </c>
      <c r="C126" s="3" t="s">
        <v>278</v>
      </c>
      <c r="D126" s="3" t="s">
        <v>55</v>
      </c>
      <c r="E126" s="3" t="s">
        <v>335</v>
      </c>
      <c r="F126" s="3" t="s">
        <v>279</v>
      </c>
      <c r="G126" s="6">
        <v>57000</v>
      </c>
      <c r="H126" s="6">
        <v>3000</v>
      </c>
      <c r="I126" s="3" t="s">
        <v>280</v>
      </c>
      <c r="J126" s="8" t="s">
        <v>296</v>
      </c>
    </row>
    <row r="127" spans="1:10" s="21" customFormat="1" ht="146.25" x14ac:dyDescent="0.25">
      <c r="A127" s="2">
        <v>42577</v>
      </c>
      <c r="B127" s="3" t="s">
        <v>281</v>
      </c>
      <c r="C127" s="3" t="s">
        <v>282</v>
      </c>
      <c r="D127" s="3" t="s">
        <v>55</v>
      </c>
      <c r="E127" s="3" t="s">
        <v>335</v>
      </c>
      <c r="F127" s="3" t="s">
        <v>279</v>
      </c>
      <c r="G127" s="6">
        <v>748112.63</v>
      </c>
      <c r="H127" s="6">
        <v>0</v>
      </c>
      <c r="I127" s="3" t="s">
        <v>280</v>
      </c>
      <c r="J127" s="8" t="s">
        <v>297</v>
      </c>
    </row>
    <row r="128" spans="1:10" s="21" customFormat="1" ht="143.25" customHeight="1" x14ac:dyDescent="0.25">
      <c r="A128" s="2">
        <v>42342</v>
      </c>
      <c r="B128" s="3" t="s">
        <v>283</v>
      </c>
      <c r="C128" s="3" t="s">
        <v>284</v>
      </c>
      <c r="D128" s="3" t="s">
        <v>55</v>
      </c>
      <c r="E128" s="3" t="s">
        <v>335</v>
      </c>
      <c r="F128" s="3" t="s">
        <v>279</v>
      </c>
      <c r="G128" s="6">
        <v>97580</v>
      </c>
      <c r="H128" s="6">
        <v>0</v>
      </c>
      <c r="I128" s="3" t="s">
        <v>285</v>
      </c>
      <c r="J128" s="8" t="s">
        <v>294</v>
      </c>
    </row>
    <row r="129" spans="1:10" s="21" customFormat="1" ht="130.5" customHeight="1" x14ac:dyDescent="0.25">
      <c r="A129" s="2">
        <v>42159</v>
      </c>
      <c r="B129" s="3" t="s">
        <v>286</v>
      </c>
      <c r="C129" s="3" t="s">
        <v>287</v>
      </c>
      <c r="D129" s="3" t="s">
        <v>55</v>
      </c>
      <c r="E129" s="3" t="s">
        <v>335</v>
      </c>
      <c r="F129" s="3" t="s">
        <v>279</v>
      </c>
      <c r="G129" s="6">
        <v>243200</v>
      </c>
      <c r="H129" s="6">
        <v>60800</v>
      </c>
      <c r="I129" s="3" t="s">
        <v>280</v>
      </c>
      <c r="J129" s="8" t="s">
        <v>295</v>
      </c>
    </row>
    <row r="130" spans="1:10" s="21" customFormat="1" ht="90" x14ac:dyDescent="0.25">
      <c r="A130" s="19">
        <v>42677</v>
      </c>
      <c r="B130" s="20" t="s">
        <v>436</v>
      </c>
      <c r="C130" s="20" t="s">
        <v>437</v>
      </c>
      <c r="D130" s="21" t="s">
        <v>13</v>
      </c>
      <c r="E130" s="21" t="s">
        <v>418</v>
      </c>
      <c r="F130" s="20" t="s">
        <v>426</v>
      </c>
      <c r="G130" s="22">
        <v>20000</v>
      </c>
      <c r="H130" s="22">
        <v>0</v>
      </c>
      <c r="I130" s="20" t="s">
        <v>372</v>
      </c>
      <c r="J130" s="28" t="s">
        <v>485</v>
      </c>
    </row>
    <row r="131" spans="1:10" s="21" customFormat="1" ht="112.5" x14ac:dyDescent="0.25">
      <c r="A131" s="19">
        <v>42677</v>
      </c>
      <c r="B131" s="20" t="s">
        <v>438</v>
      </c>
      <c r="C131" s="20" t="s">
        <v>439</v>
      </c>
      <c r="D131" s="21" t="s">
        <v>13</v>
      </c>
      <c r="E131" s="21" t="s">
        <v>418</v>
      </c>
      <c r="F131" s="20" t="s">
        <v>426</v>
      </c>
      <c r="G131" s="22">
        <v>15000</v>
      </c>
      <c r="H131" s="22">
        <v>0</v>
      </c>
      <c r="I131" s="20" t="s">
        <v>372</v>
      </c>
      <c r="J131" s="28" t="s">
        <v>486</v>
      </c>
    </row>
    <row r="132" spans="1:10" s="21" customFormat="1" ht="112.5" x14ac:dyDescent="0.25">
      <c r="A132" s="19">
        <v>42677</v>
      </c>
      <c r="B132" s="20" t="s">
        <v>440</v>
      </c>
      <c r="C132" s="20" t="s">
        <v>441</v>
      </c>
      <c r="D132" s="21" t="s">
        <v>13</v>
      </c>
      <c r="E132" s="21" t="s">
        <v>418</v>
      </c>
      <c r="F132" s="20" t="s">
        <v>426</v>
      </c>
      <c r="G132" s="22">
        <v>18000</v>
      </c>
      <c r="H132" s="22">
        <v>0</v>
      </c>
      <c r="I132" s="20" t="s">
        <v>372</v>
      </c>
      <c r="J132" s="28" t="s">
        <v>487</v>
      </c>
    </row>
    <row r="133" spans="1:10" s="21" customFormat="1" ht="90" x14ac:dyDescent="0.25">
      <c r="A133" s="19">
        <v>42676</v>
      </c>
      <c r="B133" s="20" t="s">
        <v>429</v>
      </c>
      <c r="C133" s="20" t="s">
        <v>430</v>
      </c>
      <c r="D133" s="21" t="s">
        <v>13</v>
      </c>
      <c r="E133" s="21" t="s">
        <v>418</v>
      </c>
      <c r="F133" s="20" t="s">
        <v>426</v>
      </c>
      <c r="G133" s="22">
        <v>7500</v>
      </c>
      <c r="H133" s="22">
        <v>0</v>
      </c>
      <c r="I133" s="20" t="s">
        <v>372</v>
      </c>
      <c r="J133" s="28" t="s">
        <v>481</v>
      </c>
    </row>
    <row r="134" spans="1:10" s="21" customFormat="1" ht="135" x14ac:dyDescent="0.25">
      <c r="A134" s="19">
        <v>42676</v>
      </c>
      <c r="B134" s="20" t="s">
        <v>431</v>
      </c>
      <c r="C134" s="21" t="s">
        <v>432</v>
      </c>
      <c r="D134" s="21" t="s">
        <v>13</v>
      </c>
      <c r="E134" s="21" t="s">
        <v>418</v>
      </c>
      <c r="F134" s="20" t="s">
        <v>426</v>
      </c>
      <c r="G134" s="22">
        <v>3000</v>
      </c>
      <c r="H134" s="22">
        <v>200</v>
      </c>
      <c r="I134" s="29" t="s">
        <v>423</v>
      </c>
      <c r="J134" s="28" t="s">
        <v>482</v>
      </c>
    </row>
    <row r="135" spans="1:10" s="21" customFormat="1" ht="78.75" x14ac:dyDescent="0.25">
      <c r="A135" s="19">
        <v>42676</v>
      </c>
      <c r="B135" s="20" t="s">
        <v>433</v>
      </c>
      <c r="C135" s="21" t="s">
        <v>434</v>
      </c>
      <c r="D135" s="21" t="s">
        <v>13</v>
      </c>
      <c r="E135" s="21" t="s">
        <v>418</v>
      </c>
      <c r="F135" s="20" t="s">
        <v>426</v>
      </c>
      <c r="G135" s="22">
        <v>9000</v>
      </c>
      <c r="H135" s="22">
        <v>0</v>
      </c>
      <c r="I135" s="20" t="s">
        <v>372</v>
      </c>
      <c r="J135" s="28" t="s">
        <v>483</v>
      </c>
    </row>
    <row r="136" spans="1:10" s="21" customFormat="1" ht="101.25" x14ac:dyDescent="0.25">
      <c r="A136" s="19">
        <v>42676</v>
      </c>
      <c r="B136" s="20" t="s">
        <v>435</v>
      </c>
      <c r="C136" s="21" t="s">
        <v>434</v>
      </c>
      <c r="D136" s="21" t="s">
        <v>13</v>
      </c>
      <c r="E136" s="21" t="s">
        <v>418</v>
      </c>
      <c r="F136" s="20" t="s">
        <v>426</v>
      </c>
      <c r="G136" s="22">
        <v>6000</v>
      </c>
      <c r="H136" s="22">
        <v>0</v>
      </c>
      <c r="I136" s="20" t="s">
        <v>372</v>
      </c>
      <c r="J136" s="28" t="s">
        <v>484</v>
      </c>
    </row>
    <row r="137" spans="1:10" s="21" customFormat="1" ht="90" x14ac:dyDescent="0.25">
      <c r="A137" s="19">
        <v>42674</v>
      </c>
      <c r="B137" s="20" t="s">
        <v>427</v>
      </c>
      <c r="C137" s="20" t="s">
        <v>428</v>
      </c>
      <c r="D137" s="21" t="s">
        <v>13</v>
      </c>
      <c r="E137" s="21" t="s">
        <v>418</v>
      </c>
      <c r="F137" s="20" t="s">
        <v>426</v>
      </c>
      <c r="G137" s="22">
        <v>12000</v>
      </c>
      <c r="H137" s="22">
        <v>0</v>
      </c>
      <c r="I137" s="20" t="s">
        <v>372</v>
      </c>
      <c r="J137" s="28" t="s">
        <v>480</v>
      </c>
    </row>
    <row r="138" spans="1:10" s="21" customFormat="1" ht="112.5" x14ac:dyDescent="0.25">
      <c r="A138" s="19">
        <v>42663</v>
      </c>
      <c r="B138" s="20" t="s">
        <v>424</v>
      </c>
      <c r="C138" s="20" t="s">
        <v>425</v>
      </c>
      <c r="D138" s="21" t="s">
        <v>13</v>
      </c>
      <c r="E138" s="21" t="s">
        <v>418</v>
      </c>
      <c r="F138" s="20" t="s">
        <v>419</v>
      </c>
      <c r="G138" s="22">
        <v>90000</v>
      </c>
      <c r="H138" s="22">
        <v>0</v>
      </c>
      <c r="I138" s="20" t="s">
        <v>372</v>
      </c>
      <c r="J138" s="28" t="s">
        <v>479</v>
      </c>
    </row>
    <row r="139" spans="1:10" s="21" customFormat="1" ht="116.25" customHeight="1" x14ac:dyDescent="0.25">
      <c r="A139" s="19">
        <v>42629</v>
      </c>
      <c r="B139" s="20" t="s">
        <v>421</v>
      </c>
      <c r="C139" s="20" t="s">
        <v>422</v>
      </c>
      <c r="D139" s="21" t="s">
        <v>13</v>
      </c>
      <c r="E139" s="21" t="s">
        <v>418</v>
      </c>
      <c r="F139" s="20" t="s">
        <v>426</v>
      </c>
      <c r="G139" s="22">
        <v>75000</v>
      </c>
      <c r="H139" s="22">
        <v>0</v>
      </c>
      <c r="I139" s="29" t="s">
        <v>423</v>
      </c>
      <c r="J139" s="28" t="s">
        <v>478</v>
      </c>
    </row>
    <row r="140" spans="1:10" s="21" customFormat="1" ht="101.25" x14ac:dyDescent="0.25">
      <c r="A140" s="32">
        <v>42566</v>
      </c>
      <c r="B140" s="20" t="s">
        <v>416</v>
      </c>
      <c r="C140" s="20" t="s">
        <v>417</v>
      </c>
      <c r="D140" s="21" t="s">
        <v>13</v>
      </c>
      <c r="E140" s="21" t="s">
        <v>418</v>
      </c>
      <c r="F140" s="20" t="s">
        <v>419</v>
      </c>
      <c r="G140" s="22">
        <v>15500</v>
      </c>
      <c r="H140" s="22">
        <f>15926.33-G140</f>
        <v>426.32999999999993</v>
      </c>
      <c r="I140" s="20" t="s">
        <v>420</v>
      </c>
      <c r="J140" s="28" t="s">
        <v>477</v>
      </c>
    </row>
    <row r="141" spans="1:10" s="21" customFormat="1" ht="135" x14ac:dyDescent="0.25">
      <c r="A141" s="2">
        <v>42492</v>
      </c>
      <c r="B141" s="3" t="s">
        <v>54</v>
      </c>
      <c r="C141" s="3" t="s">
        <v>131</v>
      </c>
      <c r="D141" s="4" t="s">
        <v>13</v>
      </c>
      <c r="E141" s="3" t="s">
        <v>18</v>
      </c>
      <c r="F141" s="3" t="s">
        <v>19</v>
      </c>
      <c r="G141" s="6">
        <v>9000</v>
      </c>
      <c r="H141" s="6">
        <v>0</v>
      </c>
      <c r="I141" s="3" t="s">
        <v>20</v>
      </c>
      <c r="J141" s="8" t="s">
        <v>86</v>
      </c>
    </row>
    <row r="142" spans="1:10" s="4" customFormat="1" ht="220.5" customHeight="1" x14ac:dyDescent="0.25">
      <c r="A142" s="2">
        <v>41883</v>
      </c>
      <c r="B142" s="3" t="s">
        <v>66</v>
      </c>
      <c r="C142" s="3" t="s">
        <v>145</v>
      </c>
      <c r="D142" s="4" t="s">
        <v>13</v>
      </c>
      <c r="E142" s="4" t="s">
        <v>18</v>
      </c>
      <c r="F142" s="3" t="s">
        <v>21</v>
      </c>
      <c r="G142" s="6">
        <v>15000</v>
      </c>
      <c r="H142" s="6">
        <f>17997-15000</f>
        <v>2997</v>
      </c>
      <c r="I142" s="3" t="s">
        <v>104</v>
      </c>
      <c r="J142" s="8" t="s">
        <v>96</v>
      </c>
    </row>
    <row r="143" spans="1:10" s="4" customFormat="1" ht="96.75" customHeight="1" x14ac:dyDescent="0.25">
      <c r="A143" s="2">
        <v>42156</v>
      </c>
      <c r="B143" s="3" t="s">
        <v>289</v>
      </c>
      <c r="C143" s="3" t="s">
        <v>290</v>
      </c>
      <c r="D143" s="4" t="s">
        <v>13</v>
      </c>
      <c r="E143" s="4" t="s">
        <v>288</v>
      </c>
      <c r="F143" s="3" t="s">
        <v>103</v>
      </c>
      <c r="I143" s="3" t="s">
        <v>291</v>
      </c>
      <c r="J143" s="8" t="s">
        <v>298</v>
      </c>
    </row>
    <row r="144" spans="1:10" s="4" customFormat="1" ht="78.75" x14ac:dyDescent="0.25">
      <c r="A144" s="2">
        <v>42156</v>
      </c>
      <c r="B144" s="3" t="s">
        <v>292</v>
      </c>
      <c r="C144" s="3" t="s">
        <v>293</v>
      </c>
      <c r="D144" s="4" t="s">
        <v>13</v>
      </c>
      <c r="E144" s="4" t="s">
        <v>288</v>
      </c>
      <c r="F144" s="3" t="s">
        <v>103</v>
      </c>
      <c r="I144" s="3" t="s">
        <v>291</v>
      </c>
      <c r="J144" s="8" t="s">
        <v>299</v>
      </c>
    </row>
    <row r="145" spans="1:10" s="4" customFormat="1" ht="105" customHeight="1" x14ac:dyDescent="0.25">
      <c r="A145" s="19">
        <v>42405</v>
      </c>
      <c r="B145" s="20" t="s">
        <v>341</v>
      </c>
      <c r="C145" s="20" t="s">
        <v>342</v>
      </c>
      <c r="D145" s="21" t="s">
        <v>13</v>
      </c>
      <c r="E145" s="21" t="s">
        <v>343</v>
      </c>
      <c r="F145" s="20" t="s">
        <v>344</v>
      </c>
      <c r="G145" s="22">
        <v>19200</v>
      </c>
      <c r="H145" s="22">
        <v>0</v>
      </c>
      <c r="I145" s="20" t="s">
        <v>345</v>
      </c>
      <c r="J145" s="28" t="s">
        <v>442</v>
      </c>
    </row>
    <row r="146" spans="1:10" x14ac:dyDescent="0.2">
      <c r="G146" s="6"/>
      <c r="H146" s="6"/>
    </row>
    <row r="147" spans="1:10" x14ac:dyDescent="0.2">
      <c r="G147" s="26"/>
    </row>
  </sheetData>
  <sortState ref="A2:J145">
    <sortCondition ref="E2:E145"/>
    <sortCondition descending="1" ref="A2:A145"/>
  </sortState>
  <hyperlinks>
    <hyperlink ref="J45" r:id="rId1"/>
    <hyperlink ref="J46" r:id="rId2"/>
    <hyperlink ref="J42" r:id="rId3"/>
    <hyperlink ref="J40" r:id="rId4"/>
    <hyperlink ref="J38" r:id="rId5"/>
    <hyperlink ref="J39" r:id="rId6"/>
    <hyperlink ref="J41" r:id="rId7"/>
    <hyperlink ref="J37" r:id="rId8"/>
    <hyperlink ref="J48" r:id="rId9"/>
    <hyperlink ref="J36" r:id="rId10"/>
    <hyperlink ref="J35" r:id="rId11"/>
    <hyperlink ref="J43" r:id="rId12"/>
    <hyperlink ref="J44" r:id="rId13"/>
    <hyperlink ref="J23" r:id="rId14"/>
    <hyperlink ref="J22" r:id="rId15"/>
    <hyperlink ref="J32" r:id="rId16"/>
    <hyperlink ref="J106" r:id="rId17"/>
    <hyperlink ref="J104" r:id="rId18"/>
    <hyperlink ref="J103" r:id="rId19"/>
    <hyperlink ref="J101" r:id="rId20"/>
    <hyperlink ref="J100" r:id="rId21"/>
    <hyperlink ref="J97" r:id="rId22"/>
    <hyperlink ref="J96" r:id="rId23"/>
    <hyperlink ref="J112" r:id="rId24"/>
    <hyperlink ref="J142" r:id="rId25"/>
    <hyperlink ref="J102" r:id="rId26"/>
    <hyperlink ref="J105" r:id="rId27"/>
    <hyperlink ref="J141" r:id="rId28"/>
    <hyperlink ref="J19" r:id="rId29"/>
    <hyperlink ref="J20" r:id="rId30"/>
    <hyperlink ref="J21" r:id="rId31"/>
    <hyperlink ref="J98" r:id="rId32"/>
    <hyperlink ref="J47" r:id="rId33"/>
    <hyperlink ref="J99" r:id="rId34"/>
    <hyperlink ref="J95" r:id="rId35"/>
    <hyperlink ref="J71" r:id="rId36"/>
    <hyperlink ref="J18" r:id="rId37"/>
    <hyperlink ref="J93" r:id="rId38"/>
    <hyperlink ref="J92" r:id="rId39"/>
    <hyperlink ref="J91" r:id="rId40"/>
    <hyperlink ref="J70" r:id="rId41"/>
    <hyperlink ref="J69" r:id="rId42"/>
    <hyperlink ref="J68" r:id="rId43"/>
    <hyperlink ref="J67" r:id="rId44"/>
    <hyperlink ref="J66" r:id="rId45"/>
    <hyperlink ref="J15" r:id="rId46"/>
    <hyperlink ref="J80" r:id="rId47" display="http://abierta.diputacionalicante.es/wp-content/uploads/ConveniosIMAGEN/02-Convenio-RTVE-JORGE-JUAN-EL-SABIO-ESPAÑOL.pdf"/>
    <hyperlink ref="J79" r:id="rId48" display="http://abierta.diputacionalicante.es/wp-content/uploads/ConveniosIMAGEN/01-Convenio-RTVE-CHAPI-LA-ESENCIA-DE-LA-ZARZUELA.pdf"/>
    <hyperlink ref="J16" r:id="rId49"/>
    <hyperlink ref="J59" r:id="rId50"/>
    <hyperlink ref="J60" r:id="rId51"/>
    <hyperlink ref="J61" r:id="rId52"/>
    <hyperlink ref="J62" r:id="rId53"/>
    <hyperlink ref="J63" r:id="rId54"/>
    <hyperlink ref="J64" r:id="rId55"/>
    <hyperlink ref="J65" r:id="rId56"/>
    <hyperlink ref="J108" r:id="rId57"/>
    <hyperlink ref="J109" r:id="rId58"/>
    <hyperlink ref="J110" r:id="rId59"/>
    <hyperlink ref="J111" r:id="rId60"/>
    <hyperlink ref="J17" r:id="rId61"/>
    <hyperlink ref="J73" r:id="rId62"/>
    <hyperlink ref="J72" r:id="rId63"/>
    <hyperlink ref="J76" r:id="rId64"/>
    <hyperlink ref="J107" r:id="rId65"/>
    <hyperlink ref="J90" r:id="rId66"/>
    <hyperlink ref="J77" r:id="rId67"/>
    <hyperlink ref="J75" r:id="rId68"/>
    <hyperlink ref="J74" r:id="rId69"/>
    <hyperlink ref="J13" r:id="rId70"/>
    <hyperlink ref="J14" r:id="rId71"/>
    <hyperlink ref="J128" r:id="rId72"/>
    <hyperlink ref="J129" r:id="rId73"/>
    <hyperlink ref="J126" r:id="rId74"/>
    <hyperlink ref="J127" r:id="rId75"/>
    <hyperlink ref="J143" r:id="rId76"/>
    <hyperlink ref="J144" r:id="rId77"/>
    <hyperlink ref="J125" r:id="rId78"/>
    <hyperlink ref="J123" r:id="rId79"/>
    <hyperlink ref="J124" r:id="rId80"/>
    <hyperlink ref="J78" r:id="rId81"/>
    <hyperlink ref="J94" r:id="rId82"/>
    <hyperlink ref="J120" r:id="rId83"/>
    <hyperlink ref="J121" r:id="rId84"/>
    <hyperlink ref="J122" r:id="rId85"/>
    <hyperlink ref="J119" r:id="rId86"/>
    <hyperlink ref="J118" r:id="rId87"/>
    <hyperlink ref="J117" r:id="rId88"/>
    <hyperlink ref="J145" r:id="rId89"/>
    <hyperlink ref="J53" r:id="rId90"/>
    <hyperlink ref="J51" r:id="rId91"/>
    <hyperlink ref="J52" r:id="rId92"/>
    <hyperlink ref="J54" r:id="rId93"/>
    <hyperlink ref="J50" r:id="rId94"/>
    <hyperlink ref="J57" r:id="rId95"/>
    <hyperlink ref="J56" r:id="rId96"/>
    <hyperlink ref="J55" r:id="rId97"/>
    <hyperlink ref="J58" r:id="rId98"/>
    <hyperlink ref="J33" r:id="rId99"/>
    <hyperlink ref="J34" r:id="rId100"/>
    <hyperlink ref="J31" r:id="rId101"/>
    <hyperlink ref="J29" r:id="rId102"/>
    <hyperlink ref="J24" r:id="rId103"/>
    <hyperlink ref="J25" r:id="rId104"/>
    <hyperlink ref="J87" r:id="rId105"/>
    <hyperlink ref="J85" r:id="rId106"/>
    <hyperlink ref="J84" r:id="rId107"/>
    <hyperlink ref="J83" r:id="rId108"/>
    <hyperlink ref="J82" r:id="rId109"/>
    <hyperlink ref="J81" r:id="rId110"/>
    <hyperlink ref="J86" r:id="rId111"/>
    <hyperlink ref="J88" r:id="rId112"/>
    <hyperlink ref="J28" r:id="rId113"/>
    <hyperlink ref="J27" r:id="rId114"/>
    <hyperlink ref="J26" r:id="rId115"/>
    <hyperlink ref="J140" r:id="rId116"/>
    <hyperlink ref="J139" r:id="rId117"/>
    <hyperlink ref="J138" r:id="rId118"/>
    <hyperlink ref="J137" r:id="rId119"/>
    <hyperlink ref="J133" r:id="rId120"/>
    <hyperlink ref="J134" r:id="rId121"/>
    <hyperlink ref="J135" r:id="rId122"/>
    <hyperlink ref="J136" r:id="rId123"/>
    <hyperlink ref="J130" r:id="rId124"/>
    <hyperlink ref="J131" r:id="rId125"/>
    <hyperlink ref="J132" r:id="rId126"/>
    <hyperlink ref="J89" r:id="rId127"/>
    <hyperlink ref="J8" r:id="rId128"/>
    <hyperlink ref="J2" r:id="rId129"/>
    <hyperlink ref="J3" r:id="rId130"/>
    <hyperlink ref="J7" r:id="rId131"/>
    <hyperlink ref="J12" r:id="rId132"/>
    <hyperlink ref="J9" r:id="rId133"/>
    <hyperlink ref="J11" r:id="rId134"/>
    <hyperlink ref="J6" r:id="rId135"/>
    <hyperlink ref="J5" r:id="rId136"/>
    <hyperlink ref="J4" r:id="rId137"/>
    <hyperlink ref="J10" r:id="rId138"/>
    <hyperlink ref="J113" r:id="rId139"/>
    <hyperlink ref="J49" r:id="rId140"/>
    <hyperlink ref="J114" r:id="rId141"/>
    <hyperlink ref="J115" r:id="rId142"/>
    <hyperlink ref="J116" r:id="rId143"/>
    <hyperlink ref="J30" r:id="rId144"/>
  </hyperlinks>
  <pageMargins left="0" right="0" top="0.74803149606299213" bottom="0.74803149606299213" header="0.31496062992125984" footer="0.31496062992125984"/>
  <pageSetup paperSize="9" orientation="landscape" r:id="rId145"/>
  <headerFooter>
    <oddHeader>&amp;L&amp;G&amp;CListado de Convenios Diputación de Alicante</oddHeader>
    <oddFooter>&amp;CPágina &amp;P de &amp;N</oddFooter>
  </headerFooter>
  <legacyDrawing r:id="rId146"/>
  <legacyDrawingHF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f>(37510*100)/99.94</f>
        <v>37532.519511707025</v>
      </c>
    </row>
    <row r="2" spans="1:1" x14ac:dyDescent="0.25">
      <c r="A2">
        <f>A1-37510</f>
        <v>22.519511707025231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19" sqref="F19"/>
    </sheetView>
  </sheetViews>
  <sheetFormatPr baseColWidth="10" defaultRowHeight="15" x14ac:dyDescent="0.25"/>
  <cols>
    <col min="2" max="3" width="12.7109375" bestFit="1" customWidth="1"/>
    <col min="6" max="6" width="11.7109375" bestFit="1" customWidth="1"/>
  </cols>
  <sheetData>
    <row r="1" spans="1:7" x14ac:dyDescent="0.25">
      <c r="A1" s="2"/>
      <c r="B1" s="3"/>
      <c r="C1" s="3"/>
    </row>
    <row r="2" spans="1:7" x14ac:dyDescent="0.25">
      <c r="A2" s="2"/>
      <c r="B2" s="3"/>
      <c r="C2" s="3"/>
    </row>
    <row r="3" spans="1:7" x14ac:dyDescent="0.25">
      <c r="F3">
        <v>83333</v>
      </c>
    </row>
    <row r="4" spans="1:7" x14ac:dyDescent="0.25">
      <c r="F4">
        <v>80000</v>
      </c>
    </row>
    <row r="5" spans="1:7" x14ac:dyDescent="0.25">
      <c r="B5" s="27"/>
      <c r="F5">
        <v>5655.39</v>
      </c>
    </row>
    <row r="6" spans="1:7" x14ac:dyDescent="0.25">
      <c r="B6" s="27"/>
      <c r="F6">
        <v>258471.12</v>
      </c>
    </row>
    <row r="7" spans="1:7" x14ac:dyDescent="0.25">
      <c r="A7">
        <v>2176000</v>
      </c>
      <c r="B7" s="27">
        <v>4295262.43</v>
      </c>
      <c r="F7">
        <v>5655.39</v>
      </c>
    </row>
    <row r="8" spans="1:7" x14ac:dyDescent="0.25">
      <c r="A8">
        <v>2176000</v>
      </c>
      <c r="B8" s="27">
        <v>2124364</v>
      </c>
      <c r="F8">
        <v>233471.12</v>
      </c>
    </row>
    <row r="9" spans="1:7" x14ac:dyDescent="0.25">
      <c r="B9" s="27">
        <v>3480373.57</v>
      </c>
      <c r="F9">
        <v>5655.39</v>
      </c>
    </row>
    <row r="10" spans="1:7" x14ac:dyDescent="0.25">
      <c r="B10" s="27">
        <v>4900000</v>
      </c>
      <c r="F10">
        <v>658471.12</v>
      </c>
    </row>
    <row r="11" spans="1:7" x14ac:dyDescent="0.25">
      <c r="B11" s="27">
        <v>5375000</v>
      </c>
      <c r="F11">
        <v>5655.39</v>
      </c>
    </row>
    <row r="12" spans="1:7" x14ac:dyDescent="0.25">
      <c r="B12" s="27">
        <v>5735047.5999999996</v>
      </c>
      <c r="F12">
        <v>808471.12</v>
      </c>
    </row>
    <row r="13" spans="1:7" x14ac:dyDescent="0.25">
      <c r="B13" s="27">
        <v>7154366.21</v>
      </c>
      <c r="F13">
        <v>61310.78</v>
      </c>
    </row>
    <row r="14" spans="1:7" x14ac:dyDescent="0.25">
      <c r="A14">
        <f>SUM(A7:A13)</f>
        <v>4352000</v>
      </c>
      <c r="B14" s="27">
        <f>SUM(B7:B13)</f>
        <v>33064413.810000002</v>
      </c>
      <c r="C14" s="27">
        <f>SUM(A14:B14)</f>
        <v>37416413.810000002</v>
      </c>
      <c r="F14">
        <v>921826.58</v>
      </c>
    </row>
    <row r="15" spans="1:7" x14ac:dyDescent="0.25">
      <c r="B15" s="27"/>
      <c r="F15">
        <v>51310.78</v>
      </c>
      <c r="G15">
        <f>8325*166.386</f>
        <v>1385163.45</v>
      </c>
    </row>
    <row r="16" spans="1:7" x14ac:dyDescent="0.25">
      <c r="B16" s="27"/>
      <c r="F16">
        <v>1091942.24</v>
      </c>
    </row>
    <row r="17" spans="2:6" x14ac:dyDescent="0.25">
      <c r="B17" s="27"/>
      <c r="F17">
        <v>146966.17000000001</v>
      </c>
    </row>
    <row r="18" spans="2:6" x14ac:dyDescent="0.25">
      <c r="B18" s="27"/>
      <c r="F18">
        <v>1070529.01</v>
      </c>
    </row>
    <row r="19" spans="2:6" x14ac:dyDescent="0.25">
      <c r="B19" s="27"/>
      <c r="F19" s="27">
        <f>SUM(F3:F18)</f>
        <v>5488724.5999999996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CONVENIOS 2016</vt:lpstr>
      <vt:lpstr>Hoja2</vt:lpstr>
      <vt:lpstr>Hoja3</vt:lpstr>
      <vt:lpstr>'CONVENIOS 2016'!Títulos_a_imprimir</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jtorregt</dc:creator>
  <cp:lastModifiedBy>TORREGROSA TRIVES, JORGE MANUEL</cp:lastModifiedBy>
  <cp:lastPrinted>2017-02-16T07:08:49Z</cp:lastPrinted>
  <dcterms:created xsi:type="dcterms:W3CDTF">2016-06-01T05:43:25Z</dcterms:created>
  <dcterms:modified xsi:type="dcterms:W3CDTF">2017-02-16T07:08:54Z</dcterms:modified>
</cp:coreProperties>
</file>