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35" windowWidth="18915" windowHeight="11460"/>
  </bookViews>
  <sheets>
    <sheet name="CONVENIOS 2016" sheetId="1" r:id="rId1"/>
    <sheet name="Hoja2" sheetId="2" r:id="rId2"/>
    <sheet name="Hoja3" sheetId="3" r:id="rId3"/>
  </sheets>
  <definedNames>
    <definedName name="_xlnm._FilterDatabase" localSheetId="0" hidden="1">'CONVENIOS 2016'!$A$1:$J$86</definedName>
    <definedName name="_xlnm.Print_Titles" localSheetId="0">'CONVENIOS 2016'!$1:$1</definedName>
  </definedNames>
  <calcPr calcId="145621"/>
</workbook>
</file>

<file path=xl/calcChain.xml><?xml version="1.0" encoding="utf-8"?>
<calcChain xmlns="http://schemas.openxmlformats.org/spreadsheetml/2006/main">
  <c r="H53" i="1" l="1"/>
  <c r="H29" i="1" l="1"/>
  <c r="A2" i="2"/>
  <c r="A1" i="2"/>
  <c r="H49" i="1"/>
  <c r="H51" i="1" l="1"/>
  <c r="H52" i="1" l="1"/>
  <c r="G15" i="3" l="1"/>
  <c r="H58" i="1" l="1"/>
  <c r="H56" i="1" l="1"/>
  <c r="H84" i="1" l="1"/>
  <c r="H63" i="1" l="1"/>
  <c r="H62" i="1"/>
  <c r="H61" i="1"/>
  <c r="H60" i="1"/>
</calcChain>
</file>

<file path=xl/comments1.xml><?xml version="1.0" encoding="utf-8"?>
<comments xmlns="http://schemas.openxmlformats.org/spreadsheetml/2006/main">
  <authors>
    <author>jtorregt</author>
  </authors>
  <commentList>
    <comment ref="G47" authorId="0">
      <text>
        <r>
          <rPr>
            <b/>
            <sz val="9"/>
            <color indexed="81"/>
            <rFont val="Tahoma"/>
            <family val="2"/>
          </rPr>
          <t>jtorregt:</t>
        </r>
        <r>
          <rPr>
            <sz val="9"/>
            <color indexed="81"/>
            <rFont val="Tahoma"/>
            <family val="2"/>
          </rPr>
          <t xml:space="preserve">
90,30% participación
</t>
        </r>
      </text>
    </comment>
    <comment ref="H47" authorId="0">
      <text>
        <r>
          <rPr>
            <b/>
            <sz val="9"/>
            <color indexed="81"/>
            <rFont val="Tahoma"/>
            <family val="2"/>
          </rPr>
          <t>jtorregt:</t>
        </r>
        <r>
          <rPr>
            <sz val="9"/>
            <color indexed="81"/>
            <rFont val="Tahoma"/>
            <family val="2"/>
          </rPr>
          <t xml:space="preserve">
9,70% participación</t>
        </r>
      </text>
    </comment>
    <comment ref="G48" authorId="0">
      <text>
        <r>
          <rPr>
            <b/>
            <sz val="9"/>
            <color indexed="81"/>
            <rFont val="Tahoma"/>
            <family val="2"/>
          </rPr>
          <t>jtorregt:</t>
        </r>
        <r>
          <rPr>
            <sz val="9"/>
            <color indexed="81"/>
            <rFont val="Tahoma"/>
            <family val="2"/>
          </rPr>
          <t xml:space="preserve">
85,15% participación</t>
        </r>
      </text>
    </comment>
    <comment ref="H48" authorId="0">
      <text>
        <r>
          <rPr>
            <b/>
            <sz val="9"/>
            <color indexed="81"/>
            <rFont val="Tahoma"/>
            <family val="2"/>
          </rPr>
          <t>jtorregt:</t>
        </r>
        <r>
          <rPr>
            <sz val="9"/>
            <color indexed="81"/>
            <rFont val="Tahoma"/>
            <family val="2"/>
          </rPr>
          <t xml:space="preserve">
14,85% participación</t>
        </r>
      </text>
    </comment>
    <comment ref="G78" authorId="0">
      <text>
        <r>
          <rPr>
            <b/>
            <sz val="9"/>
            <color indexed="81"/>
            <rFont val="Tahoma"/>
            <family val="2"/>
          </rPr>
          <t>jtorregt:</t>
        </r>
        <r>
          <rPr>
            <sz val="9"/>
            <color indexed="81"/>
            <rFont val="Tahoma"/>
            <family val="2"/>
          </rPr>
          <t xml:space="preserve">
Anualidades 2016 y 2017 + Red Proy 2016</t>
        </r>
      </text>
    </comment>
    <comment ref="G82" authorId="0">
      <text>
        <r>
          <rPr>
            <b/>
            <sz val="9"/>
            <color indexed="81"/>
            <rFont val="Tahoma"/>
            <family val="2"/>
          </rPr>
          <t>jtorregt:</t>
        </r>
        <r>
          <rPr>
            <sz val="9"/>
            <color indexed="81"/>
            <rFont val="Tahoma"/>
            <family val="2"/>
          </rPr>
          <t xml:space="preserve">
Año 2015: 142.000 €
Año 2016:   97.580 €
Total ------ 239.580 €</t>
        </r>
      </text>
    </comment>
    <comment ref="G83" authorId="0">
      <text>
        <r>
          <rPr>
            <b/>
            <sz val="9"/>
            <color indexed="81"/>
            <rFont val="Tahoma"/>
            <family val="2"/>
          </rPr>
          <t>jtorregt:</t>
        </r>
        <r>
          <rPr>
            <sz val="9"/>
            <color indexed="81"/>
            <rFont val="Tahoma"/>
            <family val="2"/>
          </rPr>
          <t xml:space="preserve">
Año 2015:
Subv Dipu 40.000
Subv Ayto 10.000
En total la obra asciende a : 354.000 €</t>
        </r>
      </text>
    </comment>
    <comment ref="B84" authorId="0">
      <text>
        <r>
          <rPr>
            <b/>
            <sz val="9"/>
            <color indexed="81"/>
            <rFont val="Tahoma"/>
            <family val="2"/>
          </rPr>
          <t>jtorregt:</t>
        </r>
        <r>
          <rPr>
            <sz val="9"/>
            <color indexed="81"/>
            <rFont val="Tahoma"/>
            <family val="2"/>
          </rPr>
          <t xml:space="preserve">
1. Dto nº 390 de 01/07/2015 sobre prórroga anualidad 2015-2016 (15.000,00 euros)
2. Dto. Nº 422 de 10/07/2015 sobre rectificación Decreto</t>
        </r>
      </text>
    </comment>
  </commentList>
</comments>
</file>

<file path=xl/sharedStrings.xml><?xml version="1.0" encoding="utf-8"?>
<sst xmlns="http://schemas.openxmlformats.org/spreadsheetml/2006/main" count="605" uniqueCount="334">
  <si>
    <t>Fecha firma del convenio</t>
  </si>
  <si>
    <t>Convenio</t>
  </si>
  <si>
    <t xml:space="preserve">Tipo </t>
  </si>
  <si>
    <t>Centro gestor</t>
  </si>
  <si>
    <t>Órgano que aprueba el Convenio</t>
  </si>
  <si>
    <t xml:space="preserve">Duración </t>
  </si>
  <si>
    <t>Enlace al texto del Convenio</t>
  </si>
  <si>
    <t>Bienestar Social</t>
  </si>
  <si>
    <t>Sr. Diputado de Bienestar Social</t>
  </si>
  <si>
    <t>Sr. Diputado de Agua</t>
  </si>
  <si>
    <t>Ciclo Hídrico</t>
  </si>
  <si>
    <t>Hasta la terminación y liquidación de las actuaciones realizadas en la Jornada</t>
  </si>
  <si>
    <t>Hasta el 30/06/2016</t>
  </si>
  <si>
    <t>Colaboración</t>
  </si>
  <si>
    <t>Del 01/01 al 30/09/2016</t>
  </si>
  <si>
    <t>Hasta el 31/10/2016</t>
  </si>
  <si>
    <t>Entre el 01/01 y el 30/06/2016</t>
  </si>
  <si>
    <t>Octubre 2015 hasta septiembre 2016</t>
  </si>
  <si>
    <t>RRHH</t>
  </si>
  <si>
    <t>Sr. Diputado de Hacienda y Administración General</t>
  </si>
  <si>
    <t>Hasta septiembre de 2016</t>
  </si>
  <si>
    <t>Hacienda y Administración General</t>
  </si>
  <si>
    <t>Sra. Diputada Delegada del Área de RRHH y Régimen Interior</t>
  </si>
  <si>
    <t>Sr. Vicepresidente 2º y Diputado de Cultura y Educación</t>
  </si>
  <si>
    <t>Museo Arqueológico</t>
  </si>
  <si>
    <t>Hasta realización de la actuación arqueológica citada</t>
  </si>
  <si>
    <t>Medio Ambiente</t>
  </si>
  <si>
    <t>Sr. Diputado de Protección y Gestión del Territorio</t>
  </si>
  <si>
    <t>Sr. Diputado de Cultura y Educación</t>
  </si>
  <si>
    <t>Cultura</t>
  </si>
  <si>
    <t>Del 01/03 al 31/12/2016</t>
  </si>
  <si>
    <t>Del 01/01 al 31/12/2016</t>
  </si>
  <si>
    <t>Años 2016 y 2017</t>
  </si>
  <si>
    <t>09/03 al 31/12/2016</t>
  </si>
  <si>
    <t>Hasta que se produzca el cumplimiento de las obligaciones que ambas partes asumen en el mismo (fecha límite 15/11/2016)</t>
  </si>
  <si>
    <t>Ilmo Sr. Presidente de la Excma. Diputación Provincial de Alicante</t>
  </si>
  <si>
    <t>Convenio de colaboración entre la Excma. Diputación Provincial de Alicante y Cáritas Diocesana de Orihuela-Alicante para atender parte de los gastos de alimentación y compra de fármacos y material sanitario del proyecto véritas 2016 "Proyecto de acogida y acompañamiento a personas en situación de exclusión con necesidades específicas en el ámbito de la salud: atención integral a personas con VIH"</t>
  </si>
  <si>
    <t>Convenio de colaboración entre la Excma. Diputación Provincial de Alicante y la Asociación de Esclerosis Múltiple de Alicante (ADEMA), para la realización del proyecto denominado "Atención social: Servicio de información, orientación y asesoramiento"</t>
  </si>
  <si>
    <t>Convenio de colaboración entre la Excma. Diputación Provincial de Alicante y la Federación Auntonómica de Asociaciones Gitanas de la Comunidad Valenciana (FAGA), para la realización de un proyecto de  Prevención e inserción de la población de etnia gitana de la provincia de Alicante</t>
  </si>
  <si>
    <t>Convenio de colaboración entre la Excma. Diputación Provincial de Alicante y la Asociación Casa Oberta para atender parte de los gastos de personal del proyecto "Piso tutelado para jóvenes carentes de apoyo socio-familliar en la provincia de Alicante"</t>
  </si>
  <si>
    <t>Convenio entre la Excma. Diputación Provincial de Alicante y el Colegio de Ingenieros de Minas de Levante para la organización de las Jornadas sobre aguas minerales y termales. Recurso minero, fuente de salud y bienestar</t>
  </si>
  <si>
    <t>Obligaciones económicas asumidas por
Diputación</t>
  </si>
  <si>
    <t>Obligaciones económicas asumidas por
la otra parte firmante</t>
  </si>
  <si>
    <t>Convenio entre la Excma. Diputación Provincial de Alicante y la Asociación de Empresarios y Libreros y Papeleros de la Provincia de Alicante, para la realización de la 46 Edición de la "Feria del Libro de Alicante" anualidad 2016</t>
  </si>
  <si>
    <t>Hasta 31/10/2016</t>
  </si>
  <si>
    <t>Convenio entre la Excma. Diputación Provincial de Alicante y el Ayutntamiento de Murla, para la rehabilitación estructural de la Ermita de San Sebastián</t>
  </si>
  <si>
    <t>Convenio entre la Excma. Diputación Provincial de Alicante y la Asociación de Sant Jordi de Alcoy, para la edición y publicación de la revista de moros y cristianos en honor a San Jorge. Anualidad 2016</t>
  </si>
  <si>
    <t>Convenio entre la Excma. Diputación Provincial de Alicante y la Funación Cidaris. Para trabajo de catalogación del patrimonio paleontológico. Colecciones del Museo Paleontológico de Elche. Anualidad 2016</t>
  </si>
  <si>
    <t>Convenio entre la Excma. Diputación Provincial de Alicante  y el Ateneo Científico Literario y Artístico de Alicante con destino a la XXIV Edición del Premio Nacional de Poesía Ateneo de Alicante "Manuel Molina". Anualidad 2016</t>
  </si>
  <si>
    <t>Convenio entre la Excma. Diputación Provincial de Alicante y la Asociación de Ceremología de Agost, para la edición y publicación en la anualidad 2015 del libro "Origen y evolución de la alfarería de Agost y comarcas limítrofes"</t>
  </si>
  <si>
    <t>Convenio de colaboracion en Actividades de interés general del año 2016, entre la Excma. Diputación Provincial de Alicante y la "Fundación de la Comunitat Valenciana, Auditorio de la Diputación de Alicante, ADDA", realizado al amparo del artículo 25 de la Ley 49/2002, de 23 de diciembre</t>
  </si>
  <si>
    <t>Hasta 31/12/2016</t>
  </si>
  <si>
    <t>Convenio de colaboracion entre la Excma. Diputación Provincial de Alicante y la Asociación de Artistas Alicantinos par la realización de exposiciones en el año 2016</t>
  </si>
  <si>
    <t>Convenio de colaboracion en Actividades de interés general del año 2016, entre la Excma. Diputación Provincial de Alicante y la "Fundación de la Comunidad Valenciana, MARQ",  realizado al amparo del artículo 25 de la Ley 49/2002, de 23 de diciembre</t>
  </si>
  <si>
    <t>Convenio marco de colaboración entre la Excma. Diputación Provincial de Alicante y el Excmo. Ayuntamiento de Alicante par la realización conjunta de actividades culturales durante 2016</t>
  </si>
  <si>
    <t>Convenio de colaboracion entre la Excma. Diputación Provincial de Alicante y FESORD - Federación de personas sordas de la Comunidad Valenciana- para la ejecución de un programa de formación laboral consistente en la realización de prácticas formativas a personas con discapacidad auditiva</t>
  </si>
  <si>
    <t>Cooperación</t>
  </si>
  <si>
    <t>Convenio de cooperación entre la Excma. Diputación Provincial de Alicante y el Ayuntamiento de Millena para el tratamiento de mejora del Olmo milenario de Millena</t>
  </si>
  <si>
    <t>Convenio de cooperación a suscribir entre la Excma. Diputación Provincial y Mancomunitat de Servicis Socials de la Marina Baixa para la gestión de los residuos sólidos urbanos</t>
  </si>
  <si>
    <t>Convenio de cooperación a suscribir entre la Excma. Diputación Provincial y la Mancomunidad de Servicios Sociales de Beneixama, Campo de Mirra y Cañada para la Gestión de los residuos sólidos urbanos</t>
  </si>
  <si>
    <t>Convenio de cooperación a suscribir entre la Excma. Diputación Provincial y la Mancomunidad Intermunicipal La Vall de Laguar y Orba para la gestión de los residuos sólidos urbanos</t>
  </si>
  <si>
    <t>Convenio de cooperación a suscribir entre la Excma. Diputación Provincial y el Ayuntamiento de Aigües para la gestión de los residuos sólidos urbanos</t>
  </si>
  <si>
    <t>Convenio de cooperación a suscribir entre la Excma. Diputación Provincial y la Mancomunidad del Xarpolar para la gestión de los residuos sólidos urbanos</t>
  </si>
  <si>
    <t>Convenio de cooperación entre la Excma. Diputación Provincial de Alicante y el Ayuntamiento de Penáguila para el mantenimiento y conservación de la finca "Jardín de Santos"</t>
  </si>
  <si>
    <t>Convenio de cooperación entre la Excma. Diputación Provincial de Alicante y el Ayuntamiento de Biar para ejecutar el tratamiento de mejora de árbol monumental, t.m. de Biar (Alicante)</t>
  </si>
  <si>
    <t>Se extinguirá a la formalización del Acta de entrega de la obra objeto del mismo</t>
  </si>
  <si>
    <t>Convenio de colaboración entre la Excma. Diputación Provincial de  Alicante y el Ayuntamiento de Callosa de Segura para la colaboración en la campaña de excavaciones del año 2016 en el yacimiento de "laderas del castillo"</t>
  </si>
  <si>
    <t>Convenio de colaboración entre la Diputación Provincial de Alicante y la Asociación APSA para la ejecución de un programa de formación laboral consistente en la realización de prácticas formativas a personas con discapacidad, adecuadas a sus condiciones específicas, fundamentalmente en categorías de subalternos o ayudantes, con las funciones propias de estos puestos - atención de la centralita, reproducción de documentos, suministro de material consumible, franqueo, ensobrado y empaquetado, etc.</t>
  </si>
  <si>
    <t>Junta de Gobierno</t>
  </si>
  <si>
    <t>http://abierta.diputacionalicante.es/wp-content/uploads/ConveniosBIENESTARSOCIAL/3-CONVENIO-CARITAS.pdf</t>
  </si>
  <si>
    <t>http://abierta.diputacionalicante.es/wp-content/uploads/ConveniosBIENESTARSOCIAL/2-CONVENIO-ADEMA.pdf</t>
  </si>
  <si>
    <t>http://abierta.diputacionalicante.es/wp-content/uploads/ConveniosBIENESTARSOCIAL/4-CONVENIO-FAGA-2016-CONVENIO.pdf</t>
  </si>
  <si>
    <t>http://abierta.diputacionalicante.es/wp-content/uploads/ConveniosBIENESTARSOCIAL/1-COCEMFE-ALICANTE.pdf</t>
  </si>
  <si>
    <t>http://abierta.diputacionalicante.es/wp-content/uploads/ConveniosBIENESTARSOCIAL/6-CONVENIO-CASA-OBERTA.pdf</t>
  </si>
  <si>
    <t>http://abierta.diputacionalicante.es/wp-content/uploads/ConveniosCICLOHIDRICO/1-CONVENIO-JORNADAS-AGUAS-MINERALES.pdf</t>
  </si>
  <si>
    <t>http://abierta.diputacionalicante.es/wp-content/uploads/ConveniosCULTURA/9-CONVENIO-ASOCIACION-DE-LIBREROS.pdf</t>
  </si>
  <si>
    <t>http://abierta.diputacionalicante.es/wp-content/uploads/ConveniosCULTURA/13-CONVENIO-AYUNTAMIENTO-DE-MURLA.pdf</t>
  </si>
  <si>
    <t>http://abierta.diputacionalicante.es/wp-content/uploads/ConveniosCULTURA/4-CONVENIO-PREMIO-AZORIN.pdf</t>
  </si>
  <si>
    <t>http://abierta.diputacionalicante.es/wp-content/uploads/ConveniosCULTURA/8-CONVENIO-ASSOC.-SANT-JORDI-DE-ALCOY.pdf</t>
  </si>
  <si>
    <t>http://abierta.diputacionalicante.es/wp-content/uploads/ConveniosCULTURA/10-CONVENIO-FUNDACION-CIDARIS.pdf</t>
  </si>
  <si>
    <t>http://abierta.diputacionalicante.es/wp-content/uploads/ConveniosCULTURA/11-CONVENIO-ATENEO-DE-ALICANTE-PREMIO-NAL-DE-POESIA.pdf</t>
  </si>
  <si>
    <t>http://abierta.diputacionalicante.es/wp-content/uploads/ConveniosCULTURA/12-CONVENIO-ASOC.-AMIGOS-MUSICA.pdf</t>
  </si>
  <si>
    <t>http://abierta.diputacionalicante.es/wp-content/uploads/ConveniosCULTURA/7-CONVENIO-ASOC.-CERAMOLOGIA-AGOST.pdf</t>
  </si>
  <si>
    <t>http://abierta.diputacionalicante.es/wp-content/uploads/ConveniosCULTURA/5-CONVENIO-AUDITORIO-DE-LA-DIPUTACION-DE-ALICANTE.pdf</t>
  </si>
  <si>
    <t>http://abierta.diputacionalicante.es/wp-content/uploads/ConveniosCULTURA/6-CONVENIO-FUNDACION-DE-LA-COMUNIDAD-VALENCIANA-MARQ-2016.pdf</t>
  </si>
  <si>
    <t>http://abierta.diputacionalicante.es/wp-content/uploads/ConveniosCULTURA/1-CONVENIO-ATENEO-CIENTIFICO.pdf</t>
  </si>
  <si>
    <t>http://abierta.diputacionalicante.es/wp-content/uploads/ConveniosCULTURA/3-CONVENIO-AYUNTAMIENTO-DE-ALICANTE.pdf</t>
  </si>
  <si>
    <t>http://abierta.diputacionalicante.es/wp-content/uploads/ConveniosHACIENDYADGRAL/1-CONVENIO-FESORD.pdf</t>
  </si>
  <si>
    <t>http://abierta.diputacionalicante.es/wp-content/uploads/ConveniosPROTYGESTERRITORIO/4-CONVENIO-CONSORCIO-MILLLENA.pdf</t>
  </si>
  <si>
    <t>http://abierta.diputacionalicante.es/wp-content/uploads/ConveniosPROTYGESTERRITORIO/3-CONVENIO-CONSORCIO-MARINA.pdf</t>
  </si>
  <si>
    <t>http://abierta.diputacionalicante.es/wp-content/uploads/ConveniosPROTYGESTERRITORIO/7-CONVENIO-SERVICIOS-SOCIALES-BENEIXAMA.pdf</t>
  </si>
  <si>
    <t>http://abierta.diputacionalicante.es/wp-content/uploads/ConveniosPROTYGESTERRITORIO/5-CONVENIO-MANCOMUNIDAD-VALL-LAGUAR-Y-ORBA.pdf</t>
  </si>
  <si>
    <t>http://abierta.diputacionalicante.es/wp-content/uploads/ConveniosPROTYGESTERRITORIO/2-CONVENIO-AIGUES.pdf</t>
  </si>
  <si>
    <t>http://abierta.diputacionalicante.es/wp-content/uploads/ConveniosPROTYGESTERRITORIO/8-CONVENIO-CONSORCIO-XARPOLAR.pdf</t>
  </si>
  <si>
    <t>http://abierta.diputacionalicante.es/wp-content/uploads/ConveniosPROTYGESTERRITORIO/6-CONVENIO-PENAGUILA.pdf</t>
  </si>
  <si>
    <t>http://abierta.diputacionalicante.es/wp-content/uploads/ConveniosPROTYGESTERRITORIO/1-CONVENIO-BIAR.pdf</t>
  </si>
  <si>
    <t>http://abierta.diputacionalicante.es/wp-content/uploads/ConveniosMUSEOARQ/1-CONVENIO-CALLOSA-DE-SEGURA.pdf</t>
  </si>
  <si>
    <t>http://abierta.diputacionalicante.es/wp-content/uploads/ConveniosRRHH/1-CONVENIO-APSA.pdf</t>
  </si>
  <si>
    <t>Convenio de cooperación a suscribir entre la Excma. Diputación Provincial y el Ayuntamiento de Torremanzanas para la gestión de los residuos sólidos urbanos</t>
  </si>
  <si>
    <t>http://abierta.diputacionalicante.es/wp-content/uploads/ConveniosPROTYGESTERRITORIO/10-CONVENIO-TORREMANZANAS.pdf</t>
  </si>
  <si>
    <t>Convenio de cooperación entre la Excma. Diputación Provincial de Alicante y el Ayuntamiento de Jacarilla para el mantenimiento y conservación de los jardines del Marqués de Fontalba</t>
  </si>
  <si>
    <t>hasta el 31/12/2016</t>
  </si>
  <si>
    <t>http://abierta.diputacionalicante.es/wp-content/uploads/ConveniosPROTYGESTERRITORIO/9-CONVENIO-JACARILLA.pdf</t>
  </si>
  <si>
    <t>Convenio de colaboración entre la Excma. Diputación Provincial de Alicante y la Federacion de Asociaciones de Discapacitados Físicos de la provincia de Alicante (COCEMFE-Alicante) para el Desarrollo del proyecto "Servicio de atención, orientación y asesoramiento a asociaciones federadas"</t>
  </si>
  <si>
    <t xml:space="preserve">Ilma. Sra. Presidenta de la Excma. Diputación Provincial de Alicante
</t>
  </si>
  <si>
    <t>Hasta octubre de 2016. Prórroga por Decretos 390 de fecha 1 de julio de 2015 y 422 de fecha de julio de 2015</t>
  </si>
  <si>
    <t>Convenio entre la Excma. Diputación Provincial de Alicante y la Asociación de Amigos de la Musíca de Alcoy, para la realización de la "IV Semana grande del piano". Anualidad 2016</t>
  </si>
  <si>
    <t>Prórroga del Convenio suscrito con fecha 4 de ulio de 2013, entre la Excma. Diputación Provincial de Alicante y Planeta, S.A., en relación con la organización, convocatoria y fallo del Premio Azorín de Novela, así como la edición y distribución de la obra galardonada</t>
  </si>
  <si>
    <t>http://abierta.diputacionalicante.es/wp-content/uploads/ConveniosCULTURA/2-CONVENIO-ASOCIACION-DE-ARTISTAS-1.pdf</t>
  </si>
  <si>
    <t>Convenio de colaboracion entre la Excma. Diputación Provincial de Alicante y el Ateneo Científico, Literario y Artístico de Alicante para la realización de exposiciones en el año 2016</t>
  </si>
  <si>
    <t>Convenio de colaboración entre la Excma. Diputación Provincial de Alicante, la Asociación Centro Español de Sindonología y la Junta Mayor de Hermandades y Cofradías de la Semana Santa de Alicante para la realización de la exposición "La Sábana Santa, un misterio que permanece", a celebrar en el Palacio Provincial</t>
  </si>
  <si>
    <t>Desde el montaje de la exposición hasta la conclusión de la misma y cumplimiento actuaciones previstas</t>
  </si>
  <si>
    <t>http://abierta.diputacionalicante.es/wp-content/uploads/ConveniosCULTURA/14-CONVENIO-CENTRO-SINDONOLOGIA-Y-JUNTA-HERMANDADES-Y-COFRADIAS.pdf</t>
  </si>
  <si>
    <t>Convenio de cooperación a suscribir entre la Excma. Diputación Provincial y la Mancomunidad intermunicipal Vall del Pop para la gestión de los residuos sólidos urbanos</t>
  </si>
  <si>
    <t>Convenio de cooperación a suscribir entre la Excma. Diputación Provincial y el Ayuntamiento de Sella para la Gestión de los residuos sólidos urbanos</t>
  </si>
  <si>
    <t>Otras partes</t>
  </si>
  <si>
    <t>Federación de Asociaciones de Discapacitados Físicos de la provincia de Alicante</t>
  </si>
  <si>
    <t>Cáritas Diocesana de Orihuela-Alicante</t>
  </si>
  <si>
    <t>Colegio Oficial de Ingenieros de Minas de Levante</t>
  </si>
  <si>
    <t>Asociación Centro Español de Sindonología y la Junta Mayor de Hermandades y Cofradías de la Semana Santa de Alicante</t>
  </si>
  <si>
    <t>Ayuntamiento de Alicante</t>
  </si>
  <si>
    <t>Ateneo Científico, Literario y Artístico de Alicante</t>
  </si>
  <si>
    <t>Fundación de la Comunidad Valenciana, MARQ</t>
  </si>
  <si>
    <t>Asociación de Artistas Alicantinos</t>
  </si>
  <si>
    <t>Fundación de la Comunidad Valenciana, Auditorio de la Diputación de Alicante, ADDA</t>
  </si>
  <si>
    <t>Asociación de Ceramología de Agost</t>
  </si>
  <si>
    <t>Asociación de Amigos de la Música de Alcoy</t>
  </si>
  <si>
    <t>Fundación Cidaris</t>
  </si>
  <si>
    <t>Associació de Sant Jordi de Alcoy</t>
  </si>
  <si>
    <t>Editorial Planeta, S.A.</t>
  </si>
  <si>
    <t>Ayuntamiento de Murla</t>
  </si>
  <si>
    <t>Asociación de Empresarios Libreros y Papeleros de la provincia de Alicante</t>
  </si>
  <si>
    <t>FESORD (Federación de personas sordas de la Comunidad Valenciana)</t>
  </si>
  <si>
    <t>Ayuntamiento de Penáguila</t>
  </si>
  <si>
    <t>Ayuntamiento de Aigües</t>
  </si>
  <si>
    <t>Mancomunidad Intermunicipal La Vall de Laguart y Orba</t>
  </si>
  <si>
    <t>Ayuntamiento de Biar</t>
  </si>
  <si>
    <t xml:space="preserve">Mancomunidad Xarpolar </t>
  </si>
  <si>
    <t>Mancomunidad de Servicios Sociales de Beneixama, Campo de Mirra y Cañada</t>
  </si>
  <si>
    <t>Mancomunitat de Servicis Socials de la Marina Baixa</t>
  </si>
  <si>
    <t>Ayuntamiento de Millena</t>
  </si>
  <si>
    <t>Mancomunidad Intermunicipal Vall del Pop</t>
  </si>
  <si>
    <t>Ayuntamiento de Torremanzanas</t>
  </si>
  <si>
    <t>Ayuntamiento de Jacarilla</t>
  </si>
  <si>
    <t>Ayuntamiento de Sella</t>
  </si>
  <si>
    <t>Ayuntamiento Callosa de Segura</t>
  </si>
  <si>
    <t>APSA</t>
  </si>
  <si>
    <t>Federación Autonómica de Asociaciones Gitanas de la Comunidad Valenciana (FAGA)</t>
  </si>
  <si>
    <t>Asociación de Esclerósis múltiple de Alicante (ADEMA)</t>
  </si>
  <si>
    <t>http://abierta.diputacionalicante.es/wp-content/uploads/ConveniosPROTYGESTERRITORIO/11-CONVENIO-MANCOMUNIDAD-VALL-DEL-POP.pdf</t>
  </si>
  <si>
    <t>http://abierta.diputacionalicante.es/wp-content/uploads/ConveniosPROTYGESTERRITORIO/12-CONVENIO-AYUNTAMIENTO-DE-SELLA.pdf</t>
  </si>
  <si>
    <t>Convenio específico de colaboración entre la Excma. Diputación Provincial de Alicante y la Universidad de Alicante en materia de Becas de Formación para estudiantes extranjeros</t>
  </si>
  <si>
    <t>Unviersidad de Alicante</t>
  </si>
  <si>
    <t>Formación</t>
  </si>
  <si>
    <t>Sr. Presidente de la Excma. Diputación Provincial de Alicante</t>
  </si>
  <si>
    <t>Hasta 31 de diciembre de 2016</t>
  </si>
  <si>
    <t>http://abierta.diputacionalicante.es/wp-content/uploads/ConveniosFORMACION/01-CONVENIO-BECAS-FORMACION-UNIVERSIDAD-ALICANTE.pdf</t>
  </si>
  <si>
    <t>Asamblea Provincial de la Cruz Roja Española en Alicante</t>
  </si>
  <si>
    <t>Singularizado</t>
  </si>
  <si>
    <t>http://abierta.diputacionalicante.es/wp-content/uploads/ConveniosBIENESTARSOCIAL/8-CONVENIO-CRUZ-ROJA.pdf</t>
  </si>
  <si>
    <t>Desde el 01 de enero hasta el 14/10/2016</t>
  </si>
  <si>
    <t>Convenio de cooperación a suscribir entre la Excma. Diputación Provincial y el Ayuntamiento de Busot para la gestión de los residuos sólidos urbanos</t>
  </si>
  <si>
    <t>Ayuntamiento de Busot</t>
  </si>
  <si>
    <t>http://abierta.diputacionalicante.es/wp-content/uploads/ConveniosPROTYGESTERRITORIO/13-CONVENIO-AYUNTAMIENTO-DE-BUSOT.pdf</t>
  </si>
  <si>
    <t>Convenio singularizado entre la Excma. Diputación Provincial de Alicante y la Asamblea Provincial de la Cruz Roja Española en Alicante, para el desarrollo de actividades dirigidas a promocionar el acceso a los recursos, bienes y servicios de personas en situación de exclusión social duante la anualidad 2016</t>
  </si>
  <si>
    <t>Convenio de cooperación a suscribir entre la Excma. Diputación Provincial y el Ayuntamiento deTibi para la Gestión de los residuos sólidos urbanos</t>
  </si>
  <si>
    <t>Ayuntamiento de Tibi</t>
  </si>
  <si>
    <t>Del 01/01 al 31/10/2016</t>
  </si>
  <si>
    <t>http://abierta.diputacionalicante.es/wp-content/uploads/ConveniosPROTYGESTERRITORIO/14-CONVENIO-AYUNTAMIENTO-DE-TIBI.pdf</t>
  </si>
  <si>
    <t>Convenio entre la Excma. Diputación Provincial de Alicante y el Institut d´Ecología Litoral para la campaña de seguimiento de la red de control de las praderas de posidonia océanica en la Comunidad Valenciana, dentro del programa de actuaciones de voluntariado ambiental</t>
  </si>
  <si>
    <t>Fundación C.V. Institut d´Ecología Litoral de El Campello</t>
  </si>
  <si>
    <t>Hasta el 15 de noviembre de 2016</t>
  </si>
  <si>
    <t>http://abierta.diputacionalicante.es/wp-content/uploads/ConveniosPROTYGESTERRITORIO/15-CONVENIO-INSTITUT-DECOLOGIA-LITORAL.pdf</t>
  </si>
  <si>
    <t>Convenio de colaboración entre la Excma. Diputación Provincial de Alicante y la Fundación Escuela de Organización Industrial para la realización del proyecto Coworking provincial</t>
  </si>
  <si>
    <t>Fundación Escuela de Organización Industrial</t>
  </si>
  <si>
    <t>Fomento y Desarrollo</t>
  </si>
  <si>
    <t>Sr. Diputado del Área de Fomento y Desarrollo</t>
  </si>
  <si>
    <t>http://abierta.diputacionalicante.es/wp-content/uploads/ConveniosFOMYDESARROLLO/03-Convenio-EOI.pdf</t>
  </si>
  <si>
    <t>Convenio de colaboración entre la Excma. Diputación Provincial de Alicante y la Unión Nacional de Fabricantes de Alfombras, Moquetas, Revestimientos e Industrias Afines y Auxiliares para la realización de actuaciones de promoción del sector</t>
  </si>
  <si>
    <t>Unión Nacional de Fabricantes de Alfombras, Moquetas, Revestimientos e Industrias Afines y Auxiliares</t>
  </si>
  <si>
    <t>http://abierta.diputacionalicante.es/wp-content/uploads/ConveniosFOMYDESARROLLO/05-Convenio-UNIFAM.pdf</t>
  </si>
  <si>
    <t>Convenio de colaboración entre la Excma. Diputación Provincial de Alicante y la Mancomunitat El Xarpolar para la realización de programas de fomento de empleo en la Agencia de Desarrollo Local</t>
  </si>
  <si>
    <t>Mancomunitat El Xarpolar</t>
  </si>
  <si>
    <t>http://abierta.diputacionalicante.es/wp-content/uploads/ConveniosFOMYDESARROLLO/02-Convenio-MANCOMUNIDAD-EL-XARPOLAR.pdf</t>
  </si>
  <si>
    <t>Convenio de colaboración entre la Excma. Diputación Provincial de Alicante y la Asociación Pro Deficientes Psíquicos de Alicante (A.P.S.A.) para proyecto de formación y empleo para personas con discapacidad</t>
  </si>
  <si>
    <t xml:space="preserve">Asociación Pro Deficientes Psíquicos de Alicante </t>
  </si>
  <si>
    <t>http://abierta.diputacionalicante.es/wp-content/uploads/ConveniosFOMYDESARROLLO/01-Convenio-APSA-para-formacion-y-empleo.pdf</t>
  </si>
  <si>
    <t>Convenio de colaboración entre la Excma. Diputación provincial de Alicante y la Fundación Laboral de la Construcción de la Comunidad Valenciana para la realización del proyecto de acciones formativas a desempleados del sector de la construcción de la provincia de Alicante</t>
  </si>
  <si>
    <t>Fundación Laboral de la Construcción de la Comunidad Valenciana</t>
  </si>
  <si>
    <t>http://abierta.diputacionalicante.es/wp-content/uploads/ConveniosFOMYDESARROLLO/04-Convenio-FUNDACION-LABORAL-DE-LA-CONSTRUCCION.pdf</t>
  </si>
  <si>
    <t>Convenio de colaboración a suscribir entre la Excma. Diputación Provincial de Alicante y la Asociación de Personas Sordociegas ASOCIDE de la Comunidad Valenciana para la cofinanciación del servicio de mediación en la provincia de Alicante</t>
  </si>
  <si>
    <t>Asociación de Personas Sordociegas ASOCIDE de la Comunidad Valenciana</t>
  </si>
  <si>
    <t>Asociación Casa Oberta</t>
  </si>
  <si>
    <t>Noviembre 2015 hasta octubre 2016</t>
  </si>
  <si>
    <t>http://abierta.diputacionalicante.es/wp-content/uploads/ConveniosBIENESTARSOCIAL/9-CONVENIO-ASOCIDE.pdf</t>
  </si>
  <si>
    <t>Imagen</t>
  </si>
  <si>
    <t>Sra. Expresidenta de la Diputación Provincial de Alicante</t>
  </si>
  <si>
    <t>http://abierta.diputacionalicante.es/wp-content/uploads/ConveniosIMAGEN/02-Convenio-RTVE-JORGE-JUAN-EL-SABIO-ESPAÑOL.pdf</t>
  </si>
  <si>
    <t>Convenio de colaboración entre la Excma. Diputación Provincial de Alicante y RTVE para la coproducción del proyecto de producción de la obra audiovisual documental denominada de forma provisional "Jorge Juan, el sabio español"</t>
  </si>
  <si>
    <t>Sociedad Mercantil Corporación de Radio y Televisión Española, S.A.U. (RTVE)</t>
  </si>
  <si>
    <t>Convenio de colaboración entre la Excma. Diputación Provincial de Alicante y RTVE para la coproducción del proyecto de producción de la obra audiovisual documental denominada "Chapí, la esencia de la zarzuela"</t>
  </si>
  <si>
    <t>La máxima extensión temporal que permita la Ley (5 años) salvo revocación</t>
  </si>
  <si>
    <t>http://abierta.diputacionalicante.es/wp-content/uploads/ConveniosIMAGEN/01-Convenio-RTVE-CHAPI-LA-ESENCIA-DE-LA-ZARZUELA.pdf</t>
  </si>
  <si>
    <t xml:space="preserve">Unión Provincial de Asociaciones Pro-Minusválidos Psíquicos de Alicante (UPAPSA) </t>
  </si>
  <si>
    <t>Anualidad 2016</t>
  </si>
  <si>
    <t>http://abierta.diputacionalicante.es/wp-content/uploads/ConveniosBIENESTARSOCIAL/10-CONVENIO-UPAPSA.pdf</t>
  </si>
  <si>
    <t>Convenio de colaboración entre la Excma. Diputación Provincial de Alicante y la Unión Provincial de Asociaciones Pro-Minusválidos Psíquicos de Alicante (UPAPSA) para la organización de la "XXIII Jornada deportiva para personas con discapacidad intelectual de la provincia de Alicante y XVIII encuentro autonómico"</t>
  </si>
  <si>
    <t>Convenio de colaboración entre la Excma. Diputación provincial de Alicante y Centro Provincial de Jóvenes Agricultores de Alicante para la realización de actuaciones de reintroducción del cultivo de arroz variedad autóctona "Bombón" de Pego</t>
  </si>
  <si>
    <t>Convenio de colaboración entre la Excma. Diputación de Alicante y Centro Provincial de Jóvenes Agricultores de Alicante para edición y realización de material promocional</t>
  </si>
  <si>
    <t>Centro Provincial de Jóvenes Agricultores de Alicante (ASAJA)</t>
  </si>
  <si>
    <t>Convenio de colaboración entre la Excma. Diputación provincial de Alicante y el Consejo Regulador de la denominación de origen protegida Alicante para la realización de actuaciones de promoción y comercialización de productos</t>
  </si>
  <si>
    <t>Consejo Regulador de la Denominación de Origen Protegida Alicante</t>
  </si>
  <si>
    <t>Convenio de colaboración entre la Excma. Diputación de Alicante y la Federación de Cofradías de Pescadores de Alicante para la dotación de equipamiento no inventariable</t>
  </si>
  <si>
    <t>Federación Provincial de Cofradías de Pescadores en Alicante</t>
  </si>
  <si>
    <t>Convenio de colaboración entre la Excma. Diputación de Alicante y la Asociación Alcachofa Vega Baja del Segura para la realización de actuaciones de promoción y difusión del sector en 2015</t>
  </si>
  <si>
    <t>Asociación Alcachofa Vega Baja del Segura</t>
  </si>
  <si>
    <t>Convenio de colaboración entre la Excma. Diputación Provincial de Alicante y el Consejo Regulador de la indicación geográfica protegida Jijona y Turrón de Alicante para la promoción, comercialización, protección de la marca y certificaciones obligatorias de sus productos amparados</t>
  </si>
  <si>
    <t>Consejo Regulador de las Indicaciones Geográficas Protegidas Jijona y Turrón de Alicante</t>
  </si>
  <si>
    <t>Convenio de colaboración entre la Excma. Diputación provincial de Alicante y la Federación de Obras Públicas y Auxiliares de la provincia de Alicante para la realización de diversas acciones formativas</t>
  </si>
  <si>
    <t>Federación de Obras Públicas y Auxiliares de la provincia de Alicante (FOPA)</t>
  </si>
  <si>
    <t>http://abierta.diputacionalicante.es/wp-content/uploads/2016/08/12-Convenio-FED-COFRADIAS-PESCADORES-ALICANTE.pdf</t>
  </si>
  <si>
    <t>http://abierta.diputacionalicante.es/wp-content/uploads/2016/08/11-Convenio-CONS-REG-DENOMINACION-ORIGEN-ALICANTE.pdf</t>
  </si>
  <si>
    <t>http://abierta.diputacionalicante.es/wp-content/uploads/2016/08/10-Convenio-CEN-PROVAL-JOVENES-AGRICULTORES-Material-promocional.pdf</t>
  </si>
  <si>
    <t>http://abierta.diputacionalicante.es/wp-content/uploads/2016/08/09-Convenio-CEN-PROVAL-JOVENES-AGRICULTORES.pdf</t>
  </si>
  <si>
    <t>http://abierta.diputacionalicante.es/wp-content/uploads/2016/08/07-Convenio-ASOC-ALCACHOFA-VEGA-BAJA.pdf</t>
  </si>
  <si>
    <t>http://abierta.diputacionalicante.es/wp-content/uploads/2016/08/08-Convenio-CONS-REGUL-JIJONA-TURRON.pdf</t>
  </si>
  <si>
    <t>http://abierta.diputacionalicante.es/wp-content/uploads/2016/08/06-Convenio-FOPA.pdf</t>
  </si>
  <si>
    <t>Convenio marco de colaboración entre la Excma. Diputación Provincial de Alicante y la Fundación ONCE para la cooperación e inclusión social de personas con discapacidad, con el objeto de desarrollar un programa de accesibilidad universal</t>
  </si>
  <si>
    <t>Fundación ONCE</t>
  </si>
  <si>
    <t>2 años desde la firma del convenio (Prorrogable mediante acuerdo expreso)</t>
  </si>
  <si>
    <t>Convenio de colaboración entre el Instituto Geográfico Nacional del Ministerio de Fomento y la Excma. Diputación de Alicante para el depósito de un mareógrafo con fines expositivos en el Museo Arqueológico</t>
  </si>
  <si>
    <t>Instituto Geográfico Nacional</t>
  </si>
  <si>
    <t>Duración de cuatro años a partir de su firma (podrá renovarse por expreso acuerdo de ambas partes)</t>
  </si>
  <si>
    <t>Convenio específico de colaboración entre la Excma. Diputación Provincial de Alicante, la Fundación C.V. MARQ y el Ilmo. Ayuntamiento de Villajoyosa para la celebración en el Museo Arqueológico y en Villajoyosa del "III Congreso internacional de educación y accesibilidad" los días 13, 14 y 15 de octubre de 2016</t>
  </si>
  <si>
    <t>Fundación C.V. MARQ y Ayuntamiento de Villajoyosa</t>
  </si>
  <si>
    <t>4.000,00 + 4.000,00</t>
  </si>
  <si>
    <t>Convenio de colaboración entre la Excma. Diputación Provincial de Alicante y el Ayuntamiento de Calp para la colaboración en la Campaña de excavación del año 2016 dentro del "Proyecto IFAC, Estudio Arqueológico de una pobla nova de conquista en el Penyal D´Ifac"</t>
  </si>
  <si>
    <t>Ayuntamiento de Calpe</t>
  </si>
  <si>
    <t>Hasta la realización de la actividad arqueológica objeto del mismo</t>
  </si>
  <si>
    <t>Convenio de colaboración entre la Excma. Diputación Provincial de Alicante y el Ayuntamiento de Pedreguer para la colaboración en la Campaña de excavaciones del año 2016 en la Cueva del Randero</t>
  </si>
  <si>
    <t>Ayuntamiento de Pedreguer</t>
  </si>
  <si>
    <t>Hasta la finalización de la actividad arqueológica objeto del mismo</t>
  </si>
  <si>
    <t>http://abierta.diputacionalicante.es/wp-content/uploads/ConveniosMUSEOARQ/5-CONVENIO-AYTO-PEDREGUER.pdf</t>
  </si>
  <si>
    <t>http://abierta.diputacionalicante.es/wp-content/uploads/ConveniosMUSEOARQ/3-CONVENIO-AYTO-VILLAJOYOSA.pdf</t>
  </si>
  <si>
    <t>http://abierta.diputacionalicante.es/wp-content/uploads/ConveniosMUSEOARQ/2-CONVENIO-INST-GEOGRAFICO-NACIONAL.pdf</t>
  </si>
  <si>
    <t>http://abierta.diputacionalicante.es/wp-content/uploads/ConveniosMUSEOARQ/4-CONVENIO-AYTO-CALPE.pdf</t>
  </si>
  <si>
    <t>http://abierta.diputacionalicante.es/wp-content/uploads/ConveniosBIENESTARSOCIAL/11-CONVENIO-FUNDACIÓN-ONCE.pdf</t>
  </si>
  <si>
    <t>Convenio de colaboración entre la Excma. Diputación Provincial de Alicante y el Excmo. Ayuntamiento de Tibi para la organización del archivo municipal dentro del Plan de Ayuda a Archivos Municipales anualidad 2016</t>
  </si>
  <si>
    <t>Oficina de Información, Registro y Atención al Ciudadano</t>
  </si>
  <si>
    <t>Sr. Diputado del Área de Buen Gobierno</t>
  </si>
  <si>
    <t>Año 2016</t>
  </si>
  <si>
    <t>Convenio de colaboración entre la Excma. Diputación Provincial de Alicante y el Excmo. Ayuntamiento de Rafal para la organización del archivo municipal dentro del Plan de Ayuda a Archivos Municipales anualidad 2016</t>
  </si>
  <si>
    <t>Ayuntamiento de Rafal</t>
  </si>
  <si>
    <t>http://abierta.diputacionalicante.es/wp-content/uploads/ConveniosREGISTRO/1-CONVENIO-AYUNT-RAFAL.pdf</t>
  </si>
  <si>
    <t>http://abierta.diputacionalicante.es/wp-content/uploads/ConveniosREGISTRO/2-CONVENIO-AYUNT-TIBI.pdf</t>
  </si>
  <si>
    <t>Convenio entre la Excma. Diputación Provincial de Alicante y el Ayuntamiento de Calp para la cesión en depósito de piezas arqueológicas procedentes de las excavaciones en la Pobla medieval de Ifach para su exhibición en el Museo de Historia de Calp</t>
  </si>
  <si>
    <t>Cesión</t>
  </si>
  <si>
    <t>Cuatro años a partir del 18 de julio de 2016</t>
  </si>
  <si>
    <t>Convenio de cooperación a suscribir entre la Excma. Diputación provincial y el Ayuntamiento de Relleu para la gestión de los residuos sólidos urbanos</t>
  </si>
  <si>
    <t>Ayuntamiento de Relleu</t>
  </si>
  <si>
    <t>hasta el 31 de octubre de 2016</t>
  </si>
  <si>
    <t>Acuerdo a suscribir entre la Excma. Diputación Provincial de Alicante y el Institut Valencià de la Joventut, Generalitat Jove, para la realización de la actividad "La senda del poeta"</t>
  </si>
  <si>
    <t>Institut Valencià de la Joventut, Generalitat Jove</t>
  </si>
  <si>
    <t>Familia y Ciudadanía</t>
  </si>
  <si>
    <t>Sra. Diputada del Área de Familia y Ciudadanía</t>
  </si>
  <si>
    <t>Se considerará extinguido una vez realizado el objeto de esta actuación</t>
  </si>
  <si>
    <t>Convenio de colaboración a suscribir entre la Excma. Diputación Provincial de Alicante y la Asociación Mensajeros de la Paz para el desarroolo del "Programa de apoyo a la reinserción de mujeres víctimas de la violencia doméstica"</t>
  </si>
  <si>
    <t xml:space="preserve"> Asociación Mensajeros de la Paz</t>
  </si>
  <si>
    <t>Convenio de colaboración a suscribir entre la Excma. Diputación Provincial de Alicante y la Asociación PRM-Programa de reinserción de mujeres para el desarrollo del "Programa integral de formación e inserción socio-laboral dirigido a mujeres en situación de especial vulnerabilidad de la provincia de Alicante"</t>
  </si>
  <si>
    <t xml:space="preserve">Asociación PRM-Programa de reinserción de mujeres </t>
  </si>
  <si>
    <t>Asociación Alicantina de Familias Numerosas (ASAFAN)</t>
  </si>
  <si>
    <t>Convenio de colaboración a suscribir entre la Excma. Diputación Provincial de Alicante y la Asociación Alicantina de Familias Numerosas para la organización de actividades, charlas y talleres</t>
  </si>
  <si>
    <t>Hasta el 31 de octubre de 2016</t>
  </si>
  <si>
    <t>http://abierta.diputacionalicante.es/wp-content/uploads/ConveniosFAMILIAyCIUDADANIA/01-Convenio-ASOCIACION-PRM-PROGRAMA-REINSERCION-MUJERES.pdf</t>
  </si>
  <si>
    <t>http://abierta.diputacionalicante.es/wp-content/uploads/ConveniosMUSEOARQ/6-CONVENIO-AYTO-CALPE-MUSEO-HISTORIA-CALP.pdf</t>
  </si>
  <si>
    <t>http://abierta.diputacionalicante.es/wp-content/uploads/ConveniosPROTYGESTERRITORIO/16-CONVENIO-AYUNTAMIENTO-DE-RELLEU.pdf</t>
  </si>
  <si>
    <t>http://abierta.diputacionalicante.es/wp-content/uploads/ConveniosFAMILIAyCIUDADANIA/03-Convenio-INSTITUT-VALENCIA-DE-LA-JOVENTUT-GENERALITAT-JOVE.pdf</t>
  </si>
  <si>
    <t>http://abierta.diputacionalicante.es/wp-content/uploads/ConveniosFAMILIAyCIUDADANIA/04-Convenio-ASOCIACION-MENSAJEROS-DE-LA-PAZ.pdf</t>
  </si>
  <si>
    <t>http://abierta.diputacionalicante.es/wp-content/uploads/ConveniosFAMILIAyCIUDADANIA/02-Convenio-ASOCIACION-ALICANTINA-DE-FAMILIAS-NUMEROSAS.pdf</t>
  </si>
  <si>
    <t>Convenio de colaboración entre la Excma. Diputación Provincial de Alicante y la Federación de Personas Sordas de la Comunidad Valenciana (FESORD C.V.) para el "Plan de atención integral a personas sordas de la provincia de Alicante"</t>
  </si>
  <si>
    <t xml:space="preserve">Federación de Personas Sordas de la Comunidad Valenciana (FESORD C.V.) </t>
  </si>
  <si>
    <t xml:space="preserve">Asociación de Daño Cerebral Adquirido de Alicante (ADACEA ALICANTE) </t>
  </si>
  <si>
    <t>Convenio de colaboración entre la Excma. Diputación Provincial de Alicante y la Asociación de Daño Cerebral Adquirido de Alicante (ADACEA ALICANTE) para la ejecución de un proyecto de rehabilitación psicosocial y estimulación cognitiva</t>
  </si>
  <si>
    <t>Hasta agosto de 2016</t>
  </si>
  <si>
    <t>http://abierta.diputacionalicante.es/wp-content/uploads/ConveniosBIENESTARSOCIAL/13-CONVENIO-FESORD-CV.pdf</t>
  </si>
  <si>
    <t>http://abierta.diputacionalicante.es/wp-content/uploads/ConveniosBIENESTARSOCIAL/12-CONVENIO-ADACEA-ALICANTE.pdf</t>
  </si>
  <si>
    <t>Convenio entre la Excma. Diputación Provincial de Alicante y el Ayuntamiento de Tárbena para la concesión de una subvención con destino a la ejecución de las obras denominadas "Muro de mampostería en contención de parcela municipal" en dicho municipio</t>
  </si>
  <si>
    <t>Ayuntamiento de Tárbena</t>
  </si>
  <si>
    <t>Sr. Diputado de Planes de Mejoras a Municipios</t>
  </si>
  <si>
    <t>Planes de Mejoras a Municipios</t>
  </si>
  <si>
    <t>Hasta el momento de entrega de la obra</t>
  </si>
  <si>
    <t>Convenio entre la Excma. Diputación Provincial de Alicante y el Ayuntamiento de Benidorm para la concesión de una subvención con destino a la ejecución de las obras denominadas !"mejora drenaje aguas pluviales en la calle Orts Lorca, entre la Calle Gerona y Avda. Mediterráneo" en dicho municipio</t>
  </si>
  <si>
    <t>Ayuntamiento de Benidorm</t>
  </si>
  <si>
    <t>Convenio entre la Excma. Diputación Provincial de Alicante y el Ayuntamiento de Finestrat para la concesión de una subvención con destino a la ejecución de las obras denominadas "Electrificación Plan Especial Polideportivo La Foia (Fase-1)" en dicho municipio</t>
  </si>
  <si>
    <t>Ayuntamiento de Finestrat</t>
  </si>
  <si>
    <t>Hasta la finalización de las obras</t>
  </si>
  <si>
    <t>Convenio entre la Excma. Diputación Provincial de Alicante y el Ayuntamiento de Xaló para la concesión de una subvención con destino a la Ejecución de las obras denominadas "Sustitución de red de abastecimiento domiciliario de agua potable" en dicho municipio</t>
  </si>
  <si>
    <t>Ayuntamiento de Xaló</t>
  </si>
  <si>
    <t>Servicios Jurídicos</t>
  </si>
  <si>
    <t>Convenio de colaboración entre la Excma. Diputación Provincial de Alicante y el Ilustre Colegio de Abogados de Alicante para la creación de una Beca de Formación y Apoyo a jóvenes letrados</t>
  </si>
  <si>
    <t>Ilustre Colegio de Abogados de Alicante</t>
  </si>
  <si>
    <t>Desde 01/06/15 al 31/12/15 (Podrá ser objeto de prórroga)</t>
  </si>
  <si>
    <t>Convenio de colaboración entre la Excma. Diputación Provincial de Alicante y el Ilustre Colegio de Abogados de Elche para la creación de una Beca de Formación y Apoyo a jóvenes letrados</t>
  </si>
  <si>
    <t>Ilustre Colegio de Abogados de Elche</t>
  </si>
  <si>
    <t>http://abierta.diputacionalicante.es/wp-content/uploads/ConveniosPLANMEJORAS/04-Convenio-AYTO-FINESTRAT.pdf</t>
  </si>
  <si>
    <t>http://abierta.diputacionalicante.es/wp-content/uploads/ConveniosPLANMEJORAS/03-Convenio-AYTO-XALO.pdf</t>
  </si>
  <si>
    <t>http://abierta.diputacionalicante.es/wp-content/uploads/ConveniosPLANMEJORAS/02-Convenio-AYTO-TARBENA.pdf</t>
  </si>
  <si>
    <t>http://abierta.diputacionalicante.es/wp-content/uploads/ConveniosPLANMEJORAS/01-Convenio-AYTO-BENIDORM.pdf</t>
  </si>
  <si>
    <t>http://abierta.diputacionalicante.es/wp-content/uploads/ConveniosSERVJURIDICOS/02-Convenio-COLEG-ABOGADOS-ALICANTE.pdf</t>
  </si>
  <si>
    <t>http://abierta.diputacionalicante.es/wp-content/uploads/ConveniosSERVJURIDICOS/01-Convenio-COLEG-ABOGADOS-ELCHE.pdf</t>
  </si>
  <si>
    <t>Convenio entre la Excma. Diputación Provincial de Alicante y el Ahyuntamiento de Bigastro para la concesión de una subvención con destino a la ejecución de las obras denominadas "Acondicionamiento de local para Centro Municipal Polivalente" en dicho municipio</t>
  </si>
  <si>
    <t>Ayuntamiento de Bigastro</t>
  </si>
  <si>
    <t>Convenio entre la Excma. Diputación Provincial de Alicante y el Ayuntamiento de Pego para la concesión de una subvención con destino a la ejecuci´ñon de las obras denominadas "Desperfectos en la cúpula de la Capilla del Santísimo Ecce-Homo" en dicho municipio</t>
  </si>
  <si>
    <t>Ayuntamiento de Pego</t>
  </si>
  <si>
    <t>Convenio entre la Excma. Diputación Provincial de Alicante y el Ayuntamiento de Bigastro para la concesión de una subvención con destino a la ejecución de las obras denominadas "Cimbrado de la acequia de Alquibla (tramo de c/Goya a c/Jubilados" en dicho municipio</t>
  </si>
  <si>
    <t>http://abierta.diputacionalicante.es/wp-content/uploads/ConveniosPLANMEJORAS/07-Convenio-BIGASTRO-Centro-Polivalente.pdf</t>
  </si>
  <si>
    <t>http://abierta.diputacionalicante.es/wp-content/uploads/ConveniosPLANMEJORAS/06-Convenio-AYTO-PEGO.pdf</t>
  </si>
  <si>
    <t>http://abierta.diputacionalicante.es/wp-content/uploads/ConveniosPLANMEJORAS/05-Convenio-AYTO-BIGASTRO-ACEQUIA.pdf</t>
  </si>
  <si>
    <t>Convenio de colaboración entre la Diputación Provincial de Alicante y la Universidad Miguel Hernández de Elche, la Universidad de Alicante, la Universidad CEU-Cardenal Herrera en Elche, el Centro asociado de la UNED en Elche, para la creación del observatorio provincial de la inmigración</t>
  </si>
  <si>
    <t>Universidad Miguel Hernández de Elche, Universidad de Alicante, Universidad CEU-Cardenal Herrera en Elche y Centro asociado de la UNED en Elche</t>
  </si>
  <si>
    <t>http://abierta.diputacionalicante.es/wp-content/uploads/ConveniosFAMILIAyCIUDADANIA/05-Convenio-DIVERSAS-UNIVERSIDADES.pdf</t>
  </si>
  <si>
    <t>Cuatro años a partir del momento de su firma y prorrogable automáticamente por períodos iguales, salvo denuncia expresa de las partes</t>
  </si>
  <si>
    <t>Convenio de cooperación a suscribir entre la Excma. Diputación Provincial y la Mancomunitat Intermunicipal La Rectoría para la gestión de los residuos sólidos urbanos</t>
  </si>
  <si>
    <t>Mancomunitat Intermunicipal La Rectoría</t>
  </si>
  <si>
    <t>http://abierta.diputacionalicante.es/wp-content/uploads/ConveniosPROTYGESTERRITORIO/17-CONVENIO-MANCOMUNITAT-LA-RECTORIA.pdf</t>
  </si>
  <si>
    <t>Convenio entre la Excma. Diputación Provincial de Alicante y el Ayuntamiento de Benijófar para la concesión de una subvención con destino a la ejecución de las obras denominadas "Obras de vertido al río segura del colector general de aguas pluviales" en dicho municipio</t>
  </si>
  <si>
    <t>Ayuntamiento de Benijófar</t>
  </si>
  <si>
    <t>Convenio entre la Excma. Diputación Provincial de Alicante y el Ayuntamiento de Calp para la concesión de una subvención con destino a la ejecución de las obras denominadas "Acondicionamiento de pista polideportiva" en dicho municipio</t>
  </si>
  <si>
    <t>Convenio entre la Excma. Diputación Provincial de Alicante y el Ayuntamiento de Orihuela para la concesión de una subvención con destino a la ejecución de las obras denominadas "Obras de pavimentación y asfaltado de ejes viarios principales" en dicho municipio</t>
  </si>
  <si>
    <t>Ayuntamiento de Orihuela</t>
  </si>
  <si>
    <t>Hasta la finalización de las obras, debiendo las mismas estar terminadas el día 30 de diciembre de 2017</t>
  </si>
  <si>
    <t>http://abierta.diputacionalicante.es/wp-content/uploads/ConveniosPLANMEJORAS/10-Convenio-AYTO-BENIJOFAR.pdf</t>
  </si>
  <si>
    <t>http://abierta.diputacionalicante.es/wp-content/uploads/ConveniosPLANMEJORAS/09-Convenio-AYTO-CALP.pdf</t>
  </si>
  <si>
    <t>http://abierta.diputacionalicante.es/wp-content/uploads/ConveniosPLANMEJORAS/08-Convenio-AYTO-ORIHUELA.pdf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</si>
</sst>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9" x14ac:knownFonts="1">
    <font>
      <sz val="11"/>
      <color theme="1"/>
      <name val="Calibri"/>
      <family val="2"/>
      <scheme val="minor"/>
    </font>
    <font>
      <sz val="8"/>
      <color theme="1"/>
      <name val="Calibri"/>
      <family val="2"/>
      <scheme val="minor"/>
    </font>
    <font>
      <u/>
      <sz val="11"/>
      <color theme="10"/>
      <name val="Calibri"/>
      <family val="2"/>
      <scheme val="minor"/>
    </font>
    <font>
      <u/>
      <sz val="8"/>
      <color theme="10"/>
      <name val="Calibri"/>
      <family val="2"/>
      <scheme val="minor"/>
    </font>
    <font>
      <sz val="9"/>
      <color indexed="81"/>
      <name val="Tahoma"/>
      <family val="2"/>
    </font>
    <font>
      <b/>
      <sz val="9"/>
      <color indexed="81"/>
      <name val="Tahoma"/>
      <family val="2"/>
    </font>
    <font>
      <b/>
      <sz val="8"/>
      <color theme="1"/>
      <name val="Arial"/>
      <family val="2"/>
    </font>
    <font>
      <b/>
      <sz val="6"/>
      <color theme="1"/>
      <name val="Arial"/>
      <family val="2"/>
    </font>
    <font>
      <sz val="11"/>
      <color theme="1"/>
      <name val="Calibri"/>
      <family val="2"/>
      <scheme val="minor"/>
    </font>
  </fonts>
  <fills count="3">
    <fill>
      <patternFill patternType="none"/>
    </fill>
    <fill>
      <patternFill patternType="gray125"/>
    </fill>
    <fill>
      <patternFill patternType="solid">
        <fgColor theme="6" tint="0.59999389629810485"/>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2" fillId="0" borderId="0" applyNumberFormat="0" applyFill="0" applyBorder="0" applyAlignment="0" applyProtection="0"/>
    <xf numFmtId="9" fontId="8" fillId="0" borderId="0" applyFont="0" applyFill="0" applyBorder="0" applyAlignment="0" applyProtection="0"/>
  </cellStyleXfs>
  <cellXfs count="27">
    <xf numFmtId="0" fontId="0" fillId="0" borderId="0" xfId="0"/>
    <xf numFmtId="0" fontId="1" fillId="0" borderId="0" xfId="0" applyFont="1" applyAlignment="1">
      <alignment horizontal="center"/>
    </xf>
    <xf numFmtId="14" fontId="1" fillId="0" borderId="0" xfId="0" applyNumberFormat="1" applyFont="1" applyAlignment="1">
      <alignment horizontal="center" vertical="top"/>
    </xf>
    <xf numFmtId="0" fontId="1" fillId="0" borderId="0" xfId="0" applyFont="1" applyAlignment="1">
      <alignment vertical="top" wrapText="1"/>
    </xf>
    <xf numFmtId="0" fontId="1" fillId="0" borderId="0" xfId="0" applyFont="1" applyAlignment="1">
      <alignment vertical="top"/>
    </xf>
    <xf numFmtId="0" fontId="1" fillId="0" borderId="0" xfId="0" applyFont="1"/>
    <xf numFmtId="4" fontId="1" fillId="0" borderId="0" xfId="0" applyNumberFormat="1" applyFont="1" applyAlignment="1">
      <alignment vertical="top"/>
    </xf>
    <xf numFmtId="0" fontId="1" fillId="0" borderId="0" xfId="0" applyFont="1" applyAlignment="1">
      <alignment horizontal="center" vertical="top" wrapText="1"/>
    </xf>
    <xf numFmtId="0" fontId="3" fillId="0" borderId="0" xfId="1" applyFont="1" applyAlignment="1">
      <alignmen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2" fontId="1" fillId="0" borderId="0" xfId="0" applyNumberFormat="1" applyFont="1" applyAlignment="1">
      <alignment vertical="top"/>
    </xf>
    <xf numFmtId="0" fontId="1" fillId="0" borderId="0" xfId="0" applyFont="1" applyFill="1" applyAlignment="1">
      <alignment horizontal="center"/>
    </xf>
    <xf numFmtId="0" fontId="1" fillId="0" borderId="0" xfId="0" applyFont="1" applyFill="1" applyBorder="1" applyAlignment="1">
      <alignment horizontal="center" vertical="top" wrapText="1"/>
    </xf>
    <xf numFmtId="14" fontId="1" fillId="0" borderId="0" xfId="0" applyNumberFormat="1" applyFont="1" applyFill="1" applyBorder="1" applyAlignment="1">
      <alignment horizontal="center" vertical="top" wrapText="1"/>
    </xf>
    <xf numFmtId="4" fontId="1" fillId="0" borderId="0" xfId="0" applyNumberFormat="1" applyFont="1" applyAlignment="1">
      <alignment horizontal="right" vertical="top"/>
    </xf>
    <xf numFmtId="0" fontId="1" fillId="0" borderId="0" xfId="0" applyFont="1" applyFill="1" applyBorder="1" applyAlignment="1">
      <alignment horizontal="left" vertical="top" wrapText="1"/>
    </xf>
    <xf numFmtId="2" fontId="1" fillId="0" borderId="0" xfId="2" applyNumberFormat="1" applyFont="1" applyAlignment="1">
      <alignment vertical="top" wrapText="1"/>
    </xf>
    <xf numFmtId="14" fontId="1" fillId="0" borderId="0" xfId="0" applyNumberFormat="1" applyFont="1" applyFill="1" applyAlignment="1">
      <alignment horizontal="center" vertical="top"/>
    </xf>
    <xf numFmtId="0" fontId="1" fillId="0" borderId="0" xfId="0" applyFont="1" applyFill="1" applyAlignment="1">
      <alignment vertical="top" wrapText="1"/>
    </xf>
    <xf numFmtId="0" fontId="1" fillId="0" borderId="0" xfId="0" applyFont="1" applyFill="1" applyAlignment="1">
      <alignment vertical="top"/>
    </xf>
    <xf numFmtId="4" fontId="1" fillId="0" borderId="0" xfId="0" applyNumberFormat="1" applyFont="1" applyFill="1" applyAlignment="1">
      <alignment vertical="top"/>
    </xf>
    <xf numFmtId="4" fontId="1" fillId="0" borderId="0" xfId="0" applyNumberFormat="1" applyFont="1" applyFill="1" applyAlignment="1">
      <alignment vertical="top" wrapText="1"/>
    </xf>
    <xf numFmtId="164" fontId="1" fillId="0" borderId="0" xfId="0" applyNumberFormat="1" applyFont="1" applyFill="1" applyAlignment="1">
      <alignment vertical="top" wrapText="1"/>
    </xf>
    <xf numFmtId="4" fontId="1" fillId="0" borderId="0" xfId="2" applyNumberFormat="1" applyFont="1" applyAlignment="1">
      <alignment vertical="top" wrapText="1"/>
    </xf>
    <xf numFmtId="0" fontId="1" fillId="0" borderId="0" xfId="0" applyFont="1" applyAlignment="1">
      <alignment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abierta.diputacionalicante.es/wp-content/uploads/ConveniosCULTURA/6-CONVENIO-FUNDACION-DE-LA-COMUNIDAD-VALENCIANA-MARQ-2016.pdf" TargetMode="External"/><Relationship Id="rId18" Type="http://schemas.openxmlformats.org/officeDocument/2006/relationships/hyperlink" Target="http://abierta.diputacionalicante.es/wp-content/uploads/ConveniosPROTYGESTERRITORIO/8-CONVENIO-CONSORCIO-XARPOLAR.pdf" TargetMode="External"/><Relationship Id="rId26" Type="http://schemas.openxmlformats.org/officeDocument/2006/relationships/hyperlink" Target="http://abierta.diputacionalicante.es/wp-content/uploads/ConveniosPROTYGESTERRITORIO/5-CONVENIO-MANCOMUNIDAD-VALL-LAGUAR-Y-ORBA.pdf" TargetMode="External"/><Relationship Id="rId39" Type="http://schemas.openxmlformats.org/officeDocument/2006/relationships/hyperlink" Target="http://abierta.diputacionalicante.es/wp-content/uploads/ConveniosPROTYGESTERRITORIO/14-CONVENIO-AYUNTAMIENTO-DE-TIBI.pdf" TargetMode="External"/><Relationship Id="rId21" Type="http://schemas.openxmlformats.org/officeDocument/2006/relationships/hyperlink" Target="http://abierta.diputacionalicante.es/wp-content/uploads/ConveniosPROTYGESTERRITORIO/3-CONVENIO-CONSORCIO-MARINA.pdf" TargetMode="External"/><Relationship Id="rId34" Type="http://schemas.openxmlformats.org/officeDocument/2006/relationships/hyperlink" Target="http://abierta.diputacionalicante.es/wp-content/uploads/ConveniosPROTYGESTERRITORIO/11-CONVENIO-MANCOMUNIDAD-VALL-DEL-POP.pdf" TargetMode="External"/><Relationship Id="rId42" Type="http://schemas.openxmlformats.org/officeDocument/2006/relationships/hyperlink" Target="http://abierta.diputacionalicante.es/wp-content/uploads/ConveniosFOMYDESARROLLO/05-Convenio-UNIFAM.pdf" TargetMode="External"/><Relationship Id="rId47" Type="http://schemas.openxmlformats.org/officeDocument/2006/relationships/hyperlink" Target="http://abierta.diputacionalicante.es/wp-content/uploads/ConveniosIMAGEN/02-Convenio-RTVE-JORGE-JUAN-EL-SABIO-ESPA&#209;OL.pdf" TargetMode="External"/><Relationship Id="rId50" Type="http://schemas.openxmlformats.org/officeDocument/2006/relationships/hyperlink" Target="http://abierta.diputacionalicante.es/wp-content/uploads/2016/08/12-Convenio-FED-COFRADIAS-PESCADORES-ALICANTE.pdf" TargetMode="External"/><Relationship Id="rId55" Type="http://schemas.openxmlformats.org/officeDocument/2006/relationships/hyperlink" Target="http://abierta.diputacionalicante.es/wp-content/uploads/2016/08/08-Convenio-CONS-REGUL-JIJONA-TURRON.pdf" TargetMode="External"/><Relationship Id="rId63" Type="http://schemas.openxmlformats.org/officeDocument/2006/relationships/hyperlink" Target="http://abierta.diputacionalicante.es/wp-content/uploads/ConveniosREGISTRO/2-CONVENIO-AYUNT-TIBI.pdf" TargetMode="External"/><Relationship Id="rId68" Type="http://schemas.openxmlformats.org/officeDocument/2006/relationships/hyperlink" Target="http://abierta.diputacionalicante.es/wp-content/uploads/ConveniosFAMILIAyCIUDADANIA/04-Convenio-ASOCIACION-MENSAJEROS-DE-LA-PAZ.pdf" TargetMode="External"/><Relationship Id="rId76" Type="http://schemas.openxmlformats.org/officeDocument/2006/relationships/hyperlink" Target="http://abierta.diputacionalicante.es/wp-content/uploads/ConveniosSERVJURIDICOS/02-Convenio-COLEG-ABOGADOS-ALICANTE.pdf" TargetMode="External"/><Relationship Id="rId84" Type="http://schemas.openxmlformats.org/officeDocument/2006/relationships/hyperlink" Target="http://abierta.diputacionalicante.es/wp-content/uploads/ConveniosPLANMEJORAS/09-Convenio-AYTO-CALP.pdf" TargetMode="External"/><Relationship Id="rId7" Type="http://schemas.openxmlformats.org/officeDocument/2006/relationships/hyperlink" Target="http://abierta.diputacionalicante.es/wp-content/uploads/ConveniosCULTURA/7-CONVENIO-ASOC.-CERAMOLOGIA-AGOST.pdf" TargetMode="External"/><Relationship Id="rId71" Type="http://schemas.openxmlformats.org/officeDocument/2006/relationships/hyperlink" Target="http://abierta.diputacionalicante.es/wp-content/uploads/ConveniosBIENESTARSOCIAL/12-CONVENIO-ADACEA-ALICANTE.pdf" TargetMode="External"/><Relationship Id="rId2" Type="http://schemas.openxmlformats.org/officeDocument/2006/relationships/hyperlink" Target="http://abierta.diputacionalicante.es/wp-content/uploads/ConveniosCULTURA/3-CONVENIO-AYUNTAMIENTO-DE-ALICANTE.pdf" TargetMode="External"/><Relationship Id="rId16" Type="http://schemas.openxmlformats.org/officeDocument/2006/relationships/hyperlink" Target="http://abierta.diputacionalicante.es/wp-content/uploads/ConveniosCICLOHIDRICO/1-CONVENIO-JORNADAS-AGUAS-MINERALES.pdf" TargetMode="External"/><Relationship Id="rId29" Type="http://schemas.openxmlformats.org/officeDocument/2006/relationships/hyperlink" Target="http://abierta.diputacionalicante.es/wp-content/uploads/ConveniosBIENESTARSOCIAL/3-CONVENIO-CARITAS.pdf" TargetMode="External"/><Relationship Id="rId11" Type="http://schemas.openxmlformats.org/officeDocument/2006/relationships/hyperlink" Target="http://abierta.diputacionalicante.es/wp-content/uploads/ConveniosCULTURA/9-CONVENIO-ASOCIACION-DE-LIBREROS.pdf" TargetMode="External"/><Relationship Id="rId24" Type="http://schemas.openxmlformats.org/officeDocument/2006/relationships/hyperlink" Target="http://abierta.diputacionalicante.es/wp-content/uploads/ConveniosMUSEOARQ/1-CONVENIO-CALLOSA-DE-SEGURA.pdf" TargetMode="External"/><Relationship Id="rId32" Type="http://schemas.openxmlformats.org/officeDocument/2006/relationships/hyperlink" Target="http://abierta.diputacionalicante.es/wp-content/uploads/ConveniosPROTYGESTERRITORIO/4-CONVENIO-CONSORCIO-MILLLENA.pdf" TargetMode="External"/><Relationship Id="rId37" Type="http://schemas.openxmlformats.org/officeDocument/2006/relationships/hyperlink" Target="http://abierta.diputacionalicante.es/wp-content/uploads/ConveniosBIENESTARSOCIAL/8-CONVENIO-CRUZ-ROJA.pdf" TargetMode="External"/><Relationship Id="rId40" Type="http://schemas.openxmlformats.org/officeDocument/2006/relationships/hyperlink" Target="http://abierta.diputacionalicante.es/wp-content/uploads/ConveniosPROTYGESTERRITORIO/15-CONVENIO-INSTITUT-DECOLOGIA-LITORAL.pdf" TargetMode="External"/><Relationship Id="rId45" Type="http://schemas.openxmlformats.org/officeDocument/2006/relationships/hyperlink" Target="http://abierta.diputacionalicante.es/wp-content/uploads/ConveniosFOMYDESARROLLO/04-Convenio-FUNDACION-LABORAL-DE-LA-CONSTRUCCION.pdf" TargetMode="External"/><Relationship Id="rId53" Type="http://schemas.openxmlformats.org/officeDocument/2006/relationships/hyperlink" Target="http://abierta.diputacionalicante.es/wp-content/uploads/2016/08/09-Convenio-CEN-PROVAL-JOVENES-AGRICULTORES.pdf" TargetMode="External"/><Relationship Id="rId58" Type="http://schemas.openxmlformats.org/officeDocument/2006/relationships/hyperlink" Target="http://abierta.diputacionalicante.es/wp-content/uploads/ConveniosMUSEOARQ/3-CONVENIO-AYTO-VILLAJOYOSA.pdf" TargetMode="External"/><Relationship Id="rId66" Type="http://schemas.openxmlformats.org/officeDocument/2006/relationships/hyperlink" Target="http://abierta.diputacionalicante.es/wp-content/uploads/ConveniosPROTYGESTERRITORIO/16-CONVENIO-AYUNTAMIENTO-DE-RELLEU.pdf" TargetMode="External"/><Relationship Id="rId74" Type="http://schemas.openxmlformats.org/officeDocument/2006/relationships/hyperlink" Target="http://abierta.diputacionalicante.es/wp-content/uploads/ConveniosPLANMEJORAS/02-Convenio-AYTO-TARBENA.pdf" TargetMode="External"/><Relationship Id="rId79" Type="http://schemas.openxmlformats.org/officeDocument/2006/relationships/hyperlink" Target="http://abierta.diputacionalicante.es/wp-content/uploads/ConveniosPLANMEJORAS/06-Convenio-AYTO-PEGO.pdf" TargetMode="External"/><Relationship Id="rId87" Type="http://schemas.openxmlformats.org/officeDocument/2006/relationships/vmlDrawing" Target="../drawings/vmlDrawing1.vml"/><Relationship Id="rId5" Type="http://schemas.openxmlformats.org/officeDocument/2006/relationships/hyperlink" Target="http://abierta.diputacionalicante.es/wp-content/uploads/ConveniosCULTURA/10-CONVENIO-FUNDACION-CIDARIS.pdf" TargetMode="External"/><Relationship Id="rId61" Type="http://schemas.openxmlformats.org/officeDocument/2006/relationships/hyperlink" Target="http://abierta.diputacionalicante.es/wp-content/uploads/ConveniosBIENESTARSOCIAL/11-CONVENIO-FUNDACI&#211;N-ONCE.pdf" TargetMode="External"/><Relationship Id="rId82" Type="http://schemas.openxmlformats.org/officeDocument/2006/relationships/hyperlink" Target="http://abierta.diputacionalicante.es/wp-content/uploads/ConveniosPROTYGESTERRITORIO/17-CONVENIO-MANCOMUNITAT-LA-RECTORIA.pdf" TargetMode="External"/><Relationship Id="rId19" Type="http://schemas.openxmlformats.org/officeDocument/2006/relationships/hyperlink" Target="http://abierta.diputacionalicante.es/wp-content/uploads/ConveniosPROTYGESTERRITORIO/2-CONVENIO-AIGUES.pdf" TargetMode="External"/><Relationship Id="rId4" Type="http://schemas.openxmlformats.org/officeDocument/2006/relationships/hyperlink" Target="http://abierta.diputacionalicante.es/wp-content/uploads/ConveniosCULTURA/12-CONVENIO-ASOC.-AMIGOS-MUSICA.pdf" TargetMode="External"/><Relationship Id="rId9" Type="http://schemas.openxmlformats.org/officeDocument/2006/relationships/hyperlink" Target="http://abierta.diputacionalicante.es/wp-content/uploads/ConveniosCULTURA/4-CONVENIO-PREMIO-AZORIN.pdf" TargetMode="External"/><Relationship Id="rId14" Type="http://schemas.openxmlformats.org/officeDocument/2006/relationships/hyperlink" Target="http://abierta.diputacionalicante.es/wp-content/uploads/ConveniosBIENESTARSOCIAL/6-CONVENIO-CASA-OBERTA.pdf" TargetMode="External"/><Relationship Id="rId22" Type="http://schemas.openxmlformats.org/officeDocument/2006/relationships/hyperlink" Target="http://abierta.diputacionalicante.es/wp-content/uploads/ConveniosPROTYGESTERRITORIO/10-CONVENIO-TORREMANZANAS.pdf" TargetMode="External"/><Relationship Id="rId27" Type="http://schemas.openxmlformats.org/officeDocument/2006/relationships/hyperlink" Target="http://abierta.diputacionalicante.es/wp-content/uploads/ConveniosPROTYGESTERRITORIO/6-CONVENIO-PENAGUILA.pdf" TargetMode="External"/><Relationship Id="rId30" Type="http://schemas.openxmlformats.org/officeDocument/2006/relationships/hyperlink" Target="http://abierta.diputacionalicante.es/wp-content/uploads/ConveniosBIENESTARSOCIAL/2-CONVENIO-ADEMA.pdf" TargetMode="External"/><Relationship Id="rId35" Type="http://schemas.openxmlformats.org/officeDocument/2006/relationships/hyperlink" Target="http://abierta.diputacionalicante.es/wp-content/uploads/ConveniosPROTYGESTERRITORIO/12-CONVENIO-AYUNTAMIENTO-DE-SELLA.pdf" TargetMode="External"/><Relationship Id="rId43" Type="http://schemas.openxmlformats.org/officeDocument/2006/relationships/hyperlink" Target="http://abierta.diputacionalicante.es/wp-content/uploads/ConveniosFOMYDESARROLLO/02-Convenio-MANCOMUNIDAD-EL-XARPOLAR.pdf" TargetMode="External"/><Relationship Id="rId48" Type="http://schemas.openxmlformats.org/officeDocument/2006/relationships/hyperlink" Target="http://abierta.diputacionalicante.es/wp-content/uploads/ConveniosIMAGEN/01-Convenio-RTVE-CHAPI-LA-ESENCIA-DE-LA-ZARZUELA.pdf" TargetMode="External"/><Relationship Id="rId56" Type="http://schemas.openxmlformats.org/officeDocument/2006/relationships/hyperlink" Target="http://abierta.diputacionalicante.es/wp-content/uploads/2016/08/06-Convenio-FOPA.pdf" TargetMode="External"/><Relationship Id="rId64" Type="http://schemas.openxmlformats.org/officeDocument/2006/relationships/hyperlink" Target="http://abierta.diputacionalicante.es/wp-content/uploads/ConveniosFAMILIAyCIUDADANIA/01-Convenio-ASOCIACION-PRM-PROGRAMA-REINSERCION-MUJERES.pdf" TargetMode="External"/><Relationship Id="rId69" Type="http://schemas.openxmlformats.org/officeDocument/2006/relationships/hyperlink" Target="http://abierta.diputacionalicante.es/wp-content/uploads/ConveniosFAMILIAyCIUDADANIA/02-Convenio-ASOCIACION-ALICANTINA-DE-FAMILIAS-NUMEROSAS.pdf" TargetMode="External"/><Relationship Id="rId77" Type="http://schemas.openxmlformats.org/officeDocument/2006/relationships/hyperlink" Target="http://abierta.diputacionalicante.es/wp-content/uploads/ConveniosSERVJURIDICOS/01-Convenio-COLEG-ABOGADOS-ELCHE.pdf" TargetMode="External"/><Relationship Id="rId8" Type="http://schemas.openxmlformats.org/officeDocument/2006/relationships/hyperlink" Target="http://abierta.diputacionalicante.es/wp-content/uploads/ConveniosCULTURA/8-CONVENIO-ASSOC.-SANT-JORDI-DE-ALCOY.pdf" TargetMode="External"/><Relationship Id="rId51" Type="http://schemas.openxmlformats.org/officeDocument/2006/relationships/hyperlink" Target="http://abierta.diputacionalicante.es/wp-content/uploads/2016/08/11-Convenio-CONS-REG-DENOMINACION-ORIGEN-ALICANTE.pdf" TargetMode="External"/><Relationship Id="rId72" Type="http://schemas.openxmlformats.org/officeDocument/2006/relationships/hyperlink" Target="http://abierta.diputacionalicante.es/wp-content/uploads/ConveniosPLANMEJORAS/04-Convenio-AYTO-FINESTRAT.pdf" TargetMode="External"/><Relationship Id="rId80" Type="http://schemas.openxmlformats.org/officeDocument/2006/relationships/hyperlink" Target="http://abierta.diputacionalicante.es/wp-content/uploads/ConveniosPLANMEJORAS/05-Convenio-AYTO-BIGASTRO-ACEQUIA.pdf" TargetMode="External"/><Relationship Id="rId85" Type="http://schemas.openxmlformats.org/officeDocument/2006/relationships/hyperlink" Target="http://abierta.diputacionalicante.es/wp-content/uploads/ConveniosPLANMEJORAS/08-Convenio-AYTO-ORIHUELA.pdf" TargetMode="External"/><Relationship Id="rId3" Type="http://schemas.openxmlformats.org/officeDocument/2006/relationships/hyperlink" Target="http://abierta.diputacionalicante.es/wp-content/uploads/ConveniosCULTURA/5-CONVENIO-AUDITORIO-DE-LA-DIPUTACION-DE-ALICANTE.pdf" TargetMode="External"/><Relationship Id="rId12" Type="http://schemas.openxmlformats.org/officeDocument/2006/relationships/hyperlink" Target="http://abierta.diputacionalicante.es/wp-content/uploads/ConveniosCULTURA/2-CONVENIO-ASOCIACION-DE-ARTISTAS-1.pdf" TargetMode="External"/><Relationship Id="rId17" Type="http://schemas.openxmlformats.org/officeDocument/2006/relationships/hyperlink" Target="http://abierta.diputacionalicante.es/wp-content/uploads/ConveniosPROTYGESTERRITORIO/1-CONVENIO-BIAR.pdf" TargetMode="External"/><Relationship Id="rId25" Type="http://schemas.openxmlformats.org/officeDocument/2006/relationships/hyperlink" Target="http://abierta.diputacionalicante.es/wp-content/uploads/ConveniosRRHH/1-CONVENIO-APSA.pdf" TargetMode="External"/><Relationship Id="rId33" Type="http://schemas.openxmlformats.org/officeDocument/2006/relationships/hyperlink" Target="http://abierta.diputacionalicante.es/wp-content/uploads/ConveniosCULTURA/14-CONVENIO-CENTRO-SINDONOLOGIA-Y-JUNTA-HERMANDADES-Y-COFRADIAS.pdf" TargetMode="External"/><Relationship Id="rId38" Type="http://schemas.openxmlformats.org/officeDocument/2006/relationships/hyperlink" Target="http://abierta.diputacionalicante.es/wp-content/uploads/ConveniosPROTYGESTERRITORIO/13-CONVENIO-AYUNTAMIENTO-DE-BUSOT.pdf" TargetMode="External"/><Relationship Id="rId46" Type="http://schemas.openxmlformats.org/officeDocument/2006/relationships/hyperlink" Target="http://abierta.diputacionalicante.es/wp-content/uploads/ConveniosBIENESTARSOCIAL/9-CONVENIO-ASOCIDE.pdf" TargetMode="External"/><Relationship Id="rId59" Type="http://schemas.openxmlformats.org/officeDocument/2006/relationships/hyperlink" Target="http://abierta.diputacionalicante.es/wp-content/uploads/ConveniosMUSEOARQ/2-CONVENIO-INST-GEOGRAFICO-NACIONAL.pdf" TargetMode="External"/><Relationship Id="rId67" Type="http://schemas.openxmlformats.org/officeDocument/2006/relationships/hyperlink" Target="http://abierta.diputacionalicante.es/wp-content/uploads/ConveniosFAMILIAyCIUDADANIA/03-Convenio-INSTITUT-VALENCIA-DE-LA-JOVENTUT-GENERALITAT-JOVE.pdf" TargetMode="External"/><Relationship Id="rId20" Type="http://schemas.openxmlformats.org/officeDocument/2006/relationships/hyperlink" Target="http://abierta.diputacionalicante.es/wp-content/uploads/ConveniosPROTYGESTERRITORIO/7-CONVENIO-SERVICIOS-SOCIALES-BENEIXAMA.pdf" TargetMode="External"/><Relationship Id="rId41" Type="http://schemas.openxmlformats.org/officeDocument/2006/relationships/hyperlink" Target="http://abierta.diputacionalicante.es/wp-content/uploads/ConveniosFOMYDESARROLLO/03-Convenio-EOI.pdf" TargetMode="External"/><Relationship Id="rId54" Type="http://schemas.openxmlformats.org/officeDocument/2006/relationships/hyperlink" Target="http://abierta.diputacionalicante.es/wp-content/uploads/2016/08/07-Convenio-ASOC-ALCACHOFA-VEGA-BAJA.pdf" TargetMode="External"/><Relationship Id="rId62" Type="http://schemas.openxmlformats.org/officeDocument/2006/relationships/hyperlink" Target="http://abierta.diputacionalicante.es/wp-content/uploads/ConveniosREGISTRO/1-CONVENIO-AYUNT-RAFAL.pdf" TargetMode="External"/><Relationship Id="rId70" Type="http://schemas.openxmlformats.org/officeDocument/2006/relationships/hyperlink" Target="http://abierta.diputacionalicante.es/wp-content/uploads/ConveniosBIENESTARSOCIAL/13-CONVENIO-FESORD-CV.pdf" TargetMode="External"/><Relationship Id="rId75" Type="http://schemas.openxmlformats.org/officeDocument/2006/relationships/hyperlink" Target="http://abierta.diputacionalicante.es/wp-content/uploads/ConveniosPLANMEJORAS/01-Convenio-AYTO-BENIDORM.pdf" TargetMode="External"/><Relationship Id="rId83" Type="http://schemas.openxmlformats.org/officeDocument/2006/relationships/hyperlink" Target="http://abierta.diputacionalicante.es/wp-content/uploads/ConveniosPLANMEJORAS/10-Convenio-AYTO-BENIJOFAR.pdf" TargetMode="External"/><Relationship Id="rId88" Type="http://schemas.openxmlformats.org/officeDocument/2006/relationships/comments" Target="../comments1.xml"/><Relationship Id="rId1" Type="http://schemas.openxmlformats.org/officeDocument/2006/relationships/hyperlink" Target="http://abierta.diputacionalicante.es/wp-content/uploads/ConveniosCULTURA/1-CONVENIO-ATENEO-CIENTIFICO.pdf" TargetMode="External"/><Relationship Id="rId6" Type="http://schemas.openxmlformats.org/officeDocument/2006/relationships/hyperlink" Target="http://abierta.diputacionalicante.es/wp-content/uploads/ConveniosCULTURA/11-CONVENIO-ATENEO-DE-ALICANTE-PREMIO-NAL-DE-POESIA.pdf" TargetMode="External"/><Relationship Id="rId15" Type="http://schemas.openxmlformats.org/officeDocument/2006/relationships/hyperlink" Target="http://abierta.diputacionalicante.es/wp-content/uploads/ConveniosBIENESTARSOCIAL/1-COCEMFE-ALICANTE.pdf" TargetMode="External"/><Relationship Id="rId23" Type="http://schemas.openxmlformats.org/officeDocument/2006/relationships/hyperlink" Target="http://abierta.diputacionalicante.es/wp-content/uploads/ConveniosPROTYGESTERRITORIO/9-CONVENIO-JACARILLA.pdf" TargetMode="External"/><Relationship Id="rId28" Type="http://schemas.openxmlformats.org/officeDocument/2006/relationships/hyperlink" Target="http://abierta.diputacionalicante.es/wp-content/uploads/ConveniosHACIENDYADGRAL/1-CONVENIO-FESORD.pdf" TargetMode="External"/><Relationship Id="rId36" Type="http://schemas.openxmlformats.org/officeDocument/2006/relationships/hyperlink" Target="http://abierta.diputacionalicante.es/wp-content/uploads/ConveniosFORMACION/01-CONVENIO-BECAS-FORMACION-UNIVERSIDAD-ALICANTE.pdf" TargetMode="External"/><Relationship Id="rId49" Type="http://schemas.openxmlformats.org/officeDocument/2006/relationships/hyperlink" Target="http://abierta.diputacionalicante.es/wp-content/uploads/ConveniosBIENESTARSOCIAL/10-CONVENIO-UPAPSA.pdf" TargetMode="External"/><Relationship Id="rId57" Type="http://schemas.openxmlformats.org/officeDocument/2006/relationships/hyperlink" Target="http://abierta.diputacionalicante.es/wp-content/uploads/ConveniosMUSEOARQ/5-CONVENIO-AYTO-PEDREGUER.pdf" TargetMode="External"/><Relationship Id="rId10" Type="http://schemas.openxmlformats.org/officeDocument/2006/relationships/hyperlink" Target="http://abierta.diputacionalicante.es/wp-content/uploads/ConveniosCULTURA/13-CONVENIO-AYUNTAMIENTO-DE-MURLA.pdf" TargetMode="External"/><Relationship Id="rId31" Type="http://schemas.openxmlformats.org/officeDocument/2006/relationships/hyperlink" Target="http://abierta.diputacionalicante.es/wp-content/uploads/ConveniosBIENESTARSOCIAL/4-CONVENIO-FAGA-2016-CONVENIO.pdf" TargetMode="External"/><Relationship Id="rId44" Type="http://schemas.openxmlformats.org/officeDocument/2006/relationships/hyperlink" Target="http://abierta.diputacionalicante.es/wp-content/uploads/ConveniosFOMYDESARROLLO/01-Convenio-APSA-para-formacion-y-empleo.pdf" TargetMode="External"/><Relationship Id="rId52" Type="http://schemas.openxmlformats.org/officeDocument/2006/relationships/hyperlink" Target="http://abierta.diputacionalicante.es/wp-content/uploads/2016/08/10-Convenio-CEN-PROVAL-JOVENES-AGRICULTORES-Material-promocional.pdf" TargetMode="External"/><Relationship Id="rId60" Type="http://schemas.openxmlformats.org/officeDocument/2006/relationships/hyperlink" Target="http://abierta.diputacionalicante.es/wp-content/uploads/ConveniosMUSEOARQ/4-CONVENIO-AYTO-CALPE.pdf" TargetMode="External"/><Relationship Id="rId65" Type="http://schemas.openxmlformats.org/officeDocument/2006/relationships/hyperlink" Target="http://abierta.diputacionalicante.es/wp-content/uploads/ConveniosMUSEOARQ/6-CONVENIO-AYTO-CALPE-MUSEO-HISTORIA-CALP.pdf" TargetMode="External"/><Relationship Id="rId73" Type="http://schemas.openxmlformats.org/officeDocument/2006/relationships/hyperlink" Target="http://abierta.diputacionalicante.es/wp-content/uploads/ConveniosPLANMEJORAS/03-Convenio-AYTO-XALO.pdf" TargetMode="External"/><Relationship Id="rId78" Type="http://schemas.openxmlformats.org/officeDocument/2006/relationships/hyperlink" Target="http://abierta.diputacionalicante.es/wp-content/uploads/ConveniosPLANMEJORAS/07-Convenio-BIGASTRO-Centro-Polivalente.pdf" TargetMode="External"/><Relationship Id="rId81" Type="http://schemas.openxmlformats.org/officeDocument/2006/relationships/hyperlink" Target="http://abierta.diputacionalicante.es/wp-content/uploads/ConveniosFAMILIAyCIUDADANIA/05-Convenio-DIVERSAS-UNIVERSIDADES.pdf" TargetMode="External"/><Relationship Id="rId86"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abSelected="1" topLeftCell="B1" zoomScale="130" zoomScaleNormal="130" workbookViewId="0">
      <pane ySplit="1" topLeftCell="A74" activePane="bottomLeft" state="frozen"/>
      <selection pane="bottomLeft" activeCell="G76" sqref="G76"/>
    </sheetView>
  </sheetViews>
  <sheetFormatPr baseColWidth="10" defaultRowHeight="11.25" x14ac:dyDescent="0.2"/>
  <cols>
    <col min="1" max="1" width="11.5703125" style="5" bestFit="1" customWidth="1"/>
    <col min="2" max="2" width="20.42578125" style="5" customWidth="1"/>
    <col min="3" max="3" width="18.85546875" style="5" customWidth="1"/>
    <col min="4" max="4" width="11.42578125" style="5" customWidth="1"/>
    <col min="5" max="5" width="11.85546875" style="5" bestFit="1" customWidth="1"/>
    <col min="6" max="6" width="14" style="5" customWidth="1"/>
    <col min="7" max="8" width="10.140625" style="5" customWidth="1"/>
    <col min="9" max="9" width="9" style="5" customWidth="1"/>
    <col min="10" max="10" width="20.42578125" style="5" bestFit="1" customWidth="1"/>
    <col min="11" max="16384" width="11.42578125" style="5"/>
  </cols>
  <sheetData>
    <row r="1" spans="1:10" s="1" customFormat="1" ht="42" thickBot="1" x14ac:dyDescent="0.25">
      <c r="A1" s="9" t="s">
        <v>0</v>
      </c>
      <c r="B1" s="10" t="s">
        <v>1</v>
      </c>
      <c r="C1" s="10" t="s">
        <v>115</v>
      </c>
      <c r="D1" s="10" t="s">
        <v>2</v>
      </c>
      <c r="E1" s="10" t="s">
        <v>3</v>
      </c>
      <c r="F1" s="10" t="s">
        <v>4</v>
      </c>
      <c r="G1" s="11" t="s">
        <v>41</v>
      </c>
      <c r="H1" s="11" t="s">
        <v>42</v>
      </c>
      <c r="I1" s="10" t="s">
        <v>5</v>
      </c>
      <c r="J1" s="10" t="s">
        <v>6</v>
      </c>
    </row>
    <row r="2" spans="1:10" s="1" customFormat="1" ht="111.75" customHeight="1" x14ac:dyDescent="0.2">
      <c r="A2" s="15">
        <v>42613</v>
      </c>
      <c r="B2" s="17" t="s">
        <v>279</v>
      </c>
      <c r="C2" s="17" t="s">
        <v>280</v>
      </c>
      <c r="D2" s="17" t="s">
        <v>13</v>
      </c>
      <c r="E2" s="17" t="s">
        <v>7</v>
      </c>
      <c r="F2" s="17" t="s">
        <v>8</v>
      </c>
      <c r="G2" s="16">
        <v>31000</v>
      </c>
      <c r="H2" s="16">
        <v>0</v>
      </c>
      <c r="I2" s="14" t="s">
        <v>272</v>
      </c>
      <c r="J2" s="8" t="s">
        <v>284</v>
      </c>
    </row>
    <row r="3" spans="1:10" s="1" customFormat="1" ht="111.75" customHeight="1" x14ac:dyDescent="0.2">
      <c r="A3" s="15">
        <v>42613</v>
      </c>
      <c r="B3" s="17" t="s">
        <v>282</v>
      </c>
      <c r="C3" s="17" t="s">
        <v>281</v>
      </c>
      <c r="D3" s="17" t="s">
        <v>13</v>
      </c>
      <c r="E3" s="17" t="s">
        <v>7</v>
      </c>
      <c r="F3" s="17" t="s">
        <v>8</v>
      </c>
      <c r="G3" s="16">
        <v>22000</v>
      </c>
      <c r="H3" s="16">
        <v>0</v>
      </c>
      <c r="I3" s="14" t="s">
        <v>283</v>
      </c>
      <c r="J3" s="8" t="s">
        <v>285</v>
      </c>
    </row>
    <row r="4" spans="1:10" s="13" customFormat="1" ht="126" customHeight="1" x14ac:dyDescent="0.2">
      <c r="A4" s="15">
        <v>42580</v>
      </c>
      <c r="B4" s="17" t="s">
        <v>190</v>
      </c>
      <c r="C4" s="17" t="s">
        <v>191</v>
      </c>
      <c r="D4" s="17" t="s">
        <v>13</v>
      </c>
      <c r="E4" s="17" t="s">
        <v>7</v>
      </c>
      <c r="F4" s="17" t="s">
        <v>8</v>
      </c>
      <c r="G4" s="16">
        <v>20000</v>
      </c>
      <c r="H4" s="16">
        <v>0</v>
      </c>
      <c r="I4" s="14" t="s">
        <v>193</v>
      </c>
      <c r="J4" s="8" t="s">
        <v>194</v>
      </c>
    </row>
    <row r="5" spans="1:10" s="13" customFormat="1" ht="146.25" x14ac:dyDescent="0.2">
      <c r="A5" s="15">
        <v>42578</v>
      </c>
      <c r="B5" s="17" t="s">
        <v>206</v>
      </c>
      <c r="C5" s="17" t="s">
        <v>203</v>
      </c>
      <c r="D5" s="17" t="s">
        <v>13</v>
      </c>
      <c r="E5" s="17" t="s">
        <v>7</v>
      </c>
      <c r="F5" s="17" t="s">
        <v>8</v>
      </c>
      <c r="G5" s="16">
        <v>12000</v>
      </c>
      <c r="H5" s="16">
        <v>0</v>
      </c>
      <c r="I5" s="14" t="s">
        <v>204</v>
      </c>
      <c r="J5" s="8" t="s">
        <v>205</v>
      </c>
    </row>
    <row r="6" spans="1:10" s="13" customFormat="1" ht="112.5" x14ac:dyDescent="0.2">
      <c r="A6" s="15">
        <v>42572</v>
      </c>
      <c r="B6" s="17" t="s">
        <v>227</v>
      </c>
      <c r="C6" s="17" t="s">
        <v>228</v>
      </c>
      <c r="D6" s="17" t="s">
        <v>13</v>
      </c>
      <c r="E6" s="14" t="s">
        <v>7</v>
      </c>
      <c r="F6" s="14" t="s">
        <v>154</v>
      </c>
      <c r="G6" s="16">
        <v>0</v>
      </c>
      <c r="H6" s="16">
        <v>0</v>
      </c>
      <c r="I6" s="14" t="s">
        <v>229</v>
      </c>
      <c r="J6" s="8" t="s">
        <v>246</v>
      </c>
    </row>
    <row r="7" spans="1:10" s="13" customFormat="1" ht="135" x14ac:dyDescent="0.2">
      <c r="A7" s="15">
        <v>42524</v>
      </c>
      <c r="B7" s="17" t="s">
        <v>164</v>
      </c>
      <c r="C7" s="17" t="s">
        <v>157</v>
      </c>
      <c r="D7" s="17" t="s">
        <v>158</v>
      </c>
      <c r="E7" s="14" t="s">
        <v>7</v>
      </c>
      <c r="F7" s="14" t="s">
        <v>8</v>
      </c>
      <c r="G7" s="16">
        <v>110000</v>
      </c>
      <c r="H7" s="6">
        <v>0</v>
      </c>
      <c r="I7" s="14" t="s">
        <v>160</v>
      </c>
      <c r="J7" s="8" t="s">
        <v>159</v>
      </c>
    </row>
    <row r="8" spans="1:10" ht="180" x14ac:dyDescent="0.2">
      <c r="A8" s="2">
        <v>42495</v>
      </c>
      <c r="B8" s="3" t="s">
        <v>36</v>
      </c>
      <c r="C8" s="3" t="s">
        <v>117</v>
      </c>
      <c r="D8" s="3" t="s">
        <v>13</v>
      </c>
      <c r="E8" s="4" t="s">
        <v>7</v>
      </c>
      <c r="F8" s="3" t="s">
        <v>8</v>
      </c>
      <c r="G8" s="6">
        <v>10000</v>
      </c>
      <c r="H8" s="6">
        <v>0</v>
      </c>
      <c r="I8" s="3" t="s">
        <v>12</v>
      </c>
      <c r="J8" s="8" t="s">
        <v>69</v>
      </c>
    </row>
    <row r="9" spans="1:10" ht="141" customHeight="1" x14ac:dyDescent="0.2">
      <c r="A9" s="2">
        <v>42479</v>
      </c>
      <c r="B9" s="3" t="s">
        <v>37</v>
      </c>
      <c r="C9" s="3" t="s">
        <v>148</v>
      </c>
      <c r="D9" s="3" t="s">
        <v>13</v>
      </c>
      <c r="E9" s="4" t="s">
        <v>7</v>
      </c>
      <c r="F9" s="3" t="s">
        <v>8</v>
      </c>
      <c r="G9" s="6">
        <v>25000</v>
      </c>
      <c r="H9" s="6">
        <v>0</v>
      </c>
      <c r="I9" s="7" t="s">
        <v>14</v>
      </c>
      <c r="J9" s="8" t="s">
        <v>70</v>
      </c>
    </row>
    <row r="10" spans="1:10" ht="141" customHeight="1" x14ac:dyDescent="0.2">
      <c r="A10" s="2">
        <v>42468</v>
      </c>
      <c r="B10" s="3" t="s">
        <v>38</v>
      </c>
      <c r="C10" s="3" t="s">
        <v>147</v>
      </c>
      <c r="D10" s="4" t="s">
        <v>13</v>
      </c>
      <c r="E10" s="4" t="s">
        <v>7</v>
      </c>
      <c r="F10" s="3" t="s">
        <v>8</v>
      </c>
      <c r="G10" s="6">
        <v>40000</v>
      </c>
      <c r="H10" s="6">
        <v>0</v>
      </c>
      <c r="I10" s="3" t="s">
        <v>14</v>
      </c>
      <c r="J10" s="8" t="s">
        <v>71</v>
      </c>
    </row>
    <row r="11" spans="1:10" ht="191.25" customHeight="1" x14ac:dyDescent="0.2">
      <c r="A11" s="2">
        <v>42464</v>
      </c>
      <c r="B11" s="3" t="s">
        <v>103</v>
      </c>
      <c r="C11" s="3" t="s">
        <v>116</v>
      </c>
      <c r="D11" s="4" t="s">
        <v>13</v>
      </c>
      <c r="E11" s="4" t="s">
        <v>7</v>
      </c>
      <c r="F11" s="3" t="s">
        <v>8</v>
      </c>
      <c r="G11" s="6">
        <v>31000</v>
      </c>
      <c r="H11" s="6">
        <v>0</v>
      </c>
      <c r="I11" s="3" t="s">
        <v>17</v>
      </c>
      <c r="J11" s="8" t="s">
        <v>72</v>
      </c>
    </row>
    <row r="12" spans="1:10" ht="172.5" customHeight="1" x14ac:dyDescent="0.2">
      <c r="A12" s="2">
        <v>42460</v>
      </c>
      <c r="B12" s="3" t="s">
        <v>39</v>
      </c>
      <c r="C12" s="3" t="s">
        <v>192</v>
      </c>
      <c r="D12" s="4" t="s">
        <v>13</v>
      </c>
      <c r="E12" s="4" t="s">
        <v>7</v>
      </c>
      <c r="F12" s="3" t="s">
        <v>8</v>
      </c>
      <c r="G12" s="6">
        <v>15000</v>
      </c>
      <c r="H12" s="6">
        <v>0</v>
      </c>
      <c r="I12" s="3" t="s">
        <v>16</v>
      </c>
      <c r="J12" s="8" t="s">
        <v>73</v>
      </c>
    </row>
    <row r="13" spans="1:10" ht="148.5" customHeight="1" x14ac:dyDescent="0.2">
      <c r="A13" s="2">
        <v>42432</v>
      </c>
      <c r="B13" s="3" t="s">
        <v>40</v>
      </c>
      <c r="C13" s="3" t="s">
        <v>118</v>
      </c>
      <c r="D13" s="3" t="s">
        <v>13</v>
      </c>
      <c r="E13" s="4" t="s">
        <v>10</v>
      </c>
      <c r="F13" s="3" t="s">
        <v>9</v>
      </c>
      <c r="G13" s="6">
        <v>4000</v>
      </c>
      <c r="H13" s="6">
        <v>21000</v>
      </c>
      <c r="I13" s="3" t="s">
        <v>11</v>
      </c>
      <c r="J13" s="8" t="s">
        <v>74</v>
      </c>
    </row>
    <row r="14" spans="1:10" ht="147" customHeight="1" x14ac:dyDescent="0.2">
      <c r="A14" s="2">
        <v>42515</v>
      </c>
      <c r="B14" s="3" t="s">
        <v>43</v>
      </c>
      <c r="C14" s="3" t="s">
        <v>131</v>
      </c>
      <c r="D14" s="4" t="s">
        <v>13</v>
      </c>
      <c r="E14" s="4" t="s">
        <v>29</v>
      </c>
      <c r="F14" s="3" t="s">
        <v>28</v>
      </c>
      <c r="G14" s="6">
        <v>4400</v>
      </c>
      <c r="H14" s="6">
        <v>0</v>
      </c>
      <c r="I14" s="3" t="s">
        <v>44</v>
      </c>
      <c r="J14" s="8" t="s">
        <v>75</v>
      </c>
    </row>
    <row r="15" spans="1:10" ht="120.75" customHeight="1" x14ac:dyDescent="0.2">
      <c r="A15" s="2">
        <v>42508</v>
      </c>
      <c r="B15" s="3" t="s">
        <v>45</v>
      </c>
      <c r="C15" s="3" t="s">
        <v>130</v>
      </c>
      <c r="D15" s="4" t="s">
        <v>13</v>
      </c>
      <c r="E15" s="4" t="s">
        <v>29</v>
      </c>
      <c r="F15" s="3" t="s">
        <v>28</v>
      </c>
      <c r="G15" s="6">
        <v>15000</v>
      </c>
      <c r="H15" s="6">
        <v>29265.72</v>
      </c>
      <c r="I15" s="3" t="s">
        <v>34</v>
      </c>
      <c r="J15" s="8" t="s">
        <v>76</v>
      </c>
    </row>
    <row r="16" spans="1:10" ht="207.75" customHeight="1" x14ac:dyDescent="0.2">
      <c r="A16" s="2">
        <v>42496</v>
      </c>
      <c r="B16" s="3" t="s">
        <v>46</v>
      </c>
      <c r="C16" s="3" t="s">
        <v>128</v>
      </c>
      <c r="D16" s="4" t="s">
        <v>13</v>
      </c>
      <c r="E16" s="4" t="s">
        <v>29</v>
      </c>
      <c r="F16" s="3" t="s">
        <v>28</v>
      </c>
      <c r="G16" s="6">
        <v>5000</v>
      </c>
      <c r="H16" s="6">
        <v>0</v>
      </c>
      <c r="I16" s="3" t="s">
        <v>44</v>
      </c>
      <c r="J16" s="8" t="s">
        <v>78</v>
      </c>
    </row>
    <row r="17" spans="1:10" ht="120.75" customHeight="1" x14ac:dyDescent="0.2">
      <c r="A17" s="2">
        <v>42489</v>
      </c>
      <c r="B17" s="3" t="s">
        <v>47</v>
      </c>
      <c r="C17" s="3" t="s">
        <v>127</v>
      </c>
      <c r="D17" s="4" t="s">
        <v>13</v>
      </c>
      <c r="E17" s="4" t="s">
        <v>29</v>
      </c>
      <c r="F17" s="3" t="s">
        <v>28</v>
      </c>
      <c r="G17" s="6">
        <v>6000</v>
      </c>
      <c r="H17" s="6">
        <v>0</v>
      </c>
      <c r="I17" s="3" t="s">
        <v>44</v>
      </c>
      <c r="J17" s="8" t="s">
        <v>79</v>
      </c>
    </row>
    <row r="18" spans="1:10" ht="101.25" x14ac:dyDescent="0.2">
      <c r="A18" s="2">
        <v>42489</v>
      </c>
      <c r="B18" s="3" t="s">
        <v>48</v>
      </c>
      <c r="C18" s="3" t="s">
        <v>121</v>
      </c>
      <c r="D18" s="4" t="s">
        <v>13</v>
      </c>
      <c r="E18" s="4" t="s">
        <v>29</v>
      </c>
      <c r="F18" s="3" t="s">
        <v>28</v>
      </c>
      <c r="G18" s="6">
        <v>7919</v>
      </c>
      <c r="H18" s="6">
        <v>0</v>
      </c>
      <c r="I18" s="3" t="s">
        <v>44</v>
      </c>
      <c r="J18" s="8" t="s">
        <v>80</v>
      </c>
    </row>
    <row r="19" spans="1:10" ht="158.25" customHeight="1" x14ac:dyDescent="0.2">
      <c r="A19" s="2">
        <v>42465</v>
      </c>
      <c r="B19" s="3" t="s">
        <v>106</v>
      </c>
      <c r="C19" s="3" t="s">
        <v>126</v>
      </c>
      <c r="D19" s="4" t="s">
        <v>13</v>
      </c>
      <c r="E19" s="4" t="s">
        <v>29</v>
      </c>
      <c r="F19" s="3" t="s">
        <v>28</v>
      </c>
      <c r="G19" s="6">
        <v>9000</v>
      </c>
      <c r="H19" s="6">
        <v>2556</v>
      </c>
      <c r="I19" s="3" t="s">
        <v>44</v>
      </c>
      <c r="J19" s="8" t="s">
        <v>81</v>
      </c>
    </row>
    <row r="20" spans="1:10" ht="137.25" customHeight="1" x14ac:dyDescent="0.2">
      <c r="A20" s="2">
        <v>42452</v>
      </c>
      <c r="B20" s="3" t="s">
        <v>49</v>
      </c>
      <c r="C20" s="3" t="s">
        <v>125</v>
      </c>
      <c r="D20" s="4" t="s">
        <v>13</v>
      </c>
      <c r="E20" s="4" t="s">
        <v>29</v>
      </c>
      <c r="F20" s="3" t="s">
        <v>28</v>
      </c>
      <c r="G20" s="6">
        <v>3000</v>
      </c>
      <c r="H20" s="6">
        <v>0</v>
      </c>
      <c r="I20" s="3" t="s">
        <v>44</v>
      </c>
      <c r="J20" s="8" t="s">
        <v>82</v>
      </c>
    </row>
    <row r="21" spans="1:10" ht="132.75" customHeight="1" x14ac:dyDescent="0.2">
      <c r="A21" s="2">
        <v>42444</v>
      </c>
      <c r="B21" s="3" t="s">
        <v>50</v>
      </c>
      <c r="C21" s="3" t="s">
        <v>124</v>
      </c>
      <c r="D21" s="4" t="s">
        <v>13</v>
      </c>
      <c r="E21" s="4" t="s">
        <v>29</v>
      </c>
      <c r="F21" s="3" t="s">
        <v>35</v>
      </c>
      <c r="G21" s="6">
        <v>2385000</v>
      </c>
      <c r="H21" s="6">
        <v>0</v>
      </c>
      <c r="I21" s="3" t="s">
        <v>51</v>
      </c>
      <c r="J21" s="8" t="s">
        <v>83</v>
      </c>
    </row>
    <row r="22" spans="1:10" ht="98.25" customHeight="1" x14ac:dyDescent="0.2">
      <c r="A22" s="2">
        <v>42443</v>
      </c>
      <c r="B22" s="3" t="s">
        <v>52</v>
      </c>
      <c r="C22" s="3" t="s">
        <v>123</v>
      </c>
      <c r="D22" s="4" t="s">
        <v>13</v>
      </c>
      <c r="E22" s="4" t="s">
        <v>29</v>
      </c>
      <c r="F22" s="3" t="s">
        <v>28</v>
      </c>
      <c r="G22" s="6">
        <v>7200</v>
      </c>
      <c r="H22" s="6">
        <v>0</v>
      </c>
      <c r="I22" s="3" t="s">
        <v>30</v>
      </c>
      <c r="J22" s="8" t="s">
        <v>108</v>
      </c>
    </row>
    <row r="23" spans="1:10" ht="112.5" x14ac:dyDescent="0.2">
      <c r="A23" s="2">
        <v>42438</v>
      </c>
      <c r="B23" s="3" t="s">
        <v>53</v>
      </c>
      <c r="C23" s="3" t="s">
        <v>122</v>
      </c>
      <c r="D23" s="4" t="s">
        <v>13</v>
      </c>
      <c r="E23" s="4" t="s">
        <v>29</v>
      </c>
      <c r="F23" s="3" t="s">
        <v>35</v>
      </c>
      <c r="G23" s="6">
        <v>2428400</v>
      </c>
      <c r="H23" s="6">
        <v>0</v>
      </c>
      <c r="I23" s="3" t="s">
        <v>33</v>
      </c>
      <c r="J23" s="8" t="s">
        <v>84</v>
      </c>
    </row>
    <row r="24" spans="1:10" ht="126" customHeight="1" x14ac:dyDescent="0.2">
      <c r="A24" s="2">
        <v>42436</v>
      </c>
      <c r="B24" s="3" t="s">
        <v>109</v>
      </c>
      <c r="C24" s="3" t="s">
        <v>121</v>
      </c>
      <c r="D24" s="4" t="s">
        <v>13</v>
      </c>
      <c r="E24" s="4" t="s">
        <v>29</v>
      </c>
      <c r="F24" s="3" t="s">
        <v>28</v>
      </c>
      <c r="G24" s="6">
        <v>9000</v>
      </c>
      <c r="H24" s="6">
        <v>0</v>
      </c>
      <c r="I24" s="3" t="s">
        <v>30</v>
      </c>
      <c r="J24" s="8" t="s">
        <v>85</v>
      </c>
    </row>
    <row r="25" spans="1:10" ht="127.5" customHeight="1" x14ac:dyDescent="0.2">
      <c r="A25" s="2">
        <v>42422</v>
      </c>
      <c r="B25" s="3" t="s">
        <v>54</v>
      </c>
      <c r="C25" s="3" t="s">
        <v>120</v>
      </c>
      <c r="D25" s="4" t="s">
        <v>13</v>
      </c>
      <c r="E25" s="4" t="s">
        <v>29</v>
      </c>
      <c r="F25" s="3" t="s">
        <v>68</v>
      </c>
      <c r="G25" s="6">
        <v>160000</v>
      </c>
      <c r="H25" s="6">
        <v>160000</v>
      </c>
      <c r="I25" s="3" t="s">
        <v>31</v>
      </c>
      <c r="J25" s="8" t="s">
        <v>86</v>
      </c>
    </row>
    <row r="26" spans="1:10" ht="153.75" customHeight="1" x14ac:dyDescent="0.2">
      <c r="A26" s="2">
        <v>42419</v>
      </c>
      <c r="B26" s="3" t="s">
        <v>110</v>
      </c>
      <c r="C26" s="3" t="s">
        <v>119</v>
      </c>
      <c r="D26" s="4" t="s">
        <v>13</v>
      </c>
      <c r="E26" s="4" t="s">
        <v>29</v>
      </c>
      <c r="F26" s="3" t="s">
        <v>28</v>
      </c>
      <c r="G26" s="6">
        <v>5500</v>
      </c>
      <c r="H26" s="6">
        <v>0</v>
      </c>
      <c r="I26" s="3" t="s">
        <v>111</v>
      </c>
      <c r="J26" s="8" t="s">
        <v>112</v>
      </c>
    </row>
    <row r="27" spans="1:10" ht="146.25" customHeight="1" x14ac:dyDescent="0.2">
      <c r="A27" s="2">
        <v>42131</v>
      </c>
      <c r="B27" s="3" t="s">
        <v>107</v>
      </c>
      <c r="C27" s="3" t="s">
        <v>129</v>
      </c>
      <c r="D27" s="4" t="s">
        <v>13</v>
      </c>
      <c r="E27" s="4" t="s">
        <v>29</v>
      </c>
      <c r="F27" s="3" t="s">
        <v>104</v>
      </c>
      <c r="G27" s="6">
        <v>45000</v>
      </c>
      <c r="H27" s="6">
        <v>0</v>
      </c>
      <c r="I27" s="3" t="s">
        <v>32</v>
      </c>
      <c r="J27" s="8" t="s">
        <v>77</v>
      </c>
    </row>
    <row r="28" spans="1:10" ht="146.25" customHeight="1" x14ac:dyDescent="0.2">
      <c r="A28" s="2">
        <v>42515</v>
      </c>
      <c r="B28" s="3" t="s">
        <v>271</v>
      </c>
      <c r="C28" s="3" t="s">
        <v>270</v>
      </c>
      <c r="D28" s="4" t="s">
        <v>13</v>
      </c>
      <c r="E28" s="3" t="s">
        <v>263</v>
      </c>
      <c r="F28" s="3" t="s">
        <v>264</v>
      </c>
      <c r="G28" s="6">
        <v>15000</v>
      </c>
      <c r="H28" s="6">
        <v>91.2</v>
      </c>
      <c r="I28" s="3" t="s">
        <v>272</v>
      </c>
      <c r="J28" s="8" t="s">
        <v>278</v>
      </c>
    </row>
    <row r="29" spans="1:10" ht="146.25" customHeight="1" x14ac:dyDescent="0.2">
      <c r="A29" s="2">
        <v>42499</v>
      </c>
      <c r="B29" s="3" t="s">
        <v>266</v>
      </c>
      <c r="C29" s="3" t="s">
        <v>267</v>
      </c>
      <c r="D29" s="4" t="s">
        <v>13</v>
      </c>
      <c r="E29" s="3" t="s">
        <v>263</v>
      </c>
      <c r="F29" s="3" t="s">
        <v>264</v>
      </c>
      <c r="G29" s="6">
        <v>77000</v>
      </c>
      <c r="H29" s="6">
        <f>78607.97-G29</f>
        <v>1607.9700000000012</v>
      </c>
      <c r="I29" s="3" t="s">
        <v>171</v>
      </c>
      <c r="J29" s="8" t="s">
        <v>277</v>
      </c>
    </row>
    <row r="30" spans="1:10" ht="146.25" customHeight="1" x14ac:dyDescent="0.2">
      <c r="A30" s="2">
        <v>42496</v>
      </c>
      <c r="B30" s="3" t="s">
        <v>268</v>
      </c>
      <c r="C30" s="3" t="s">
        <v>269</v>
      </c>
      <c r="D30" s="4" t="s">
        <v>13</v>
      </c>
      <c r="E30" s="3" t="s">
        <v>263</v>
      </c>
      <c r="F30" s="3" t="s">
        <v>264</v>
      </c>
      <c r="G30" s="6">
        <v>37510</v>
      </c>
      <c r="H30" s="6">
        <v>21</v>
      </c>
      <c r="I30" s="3" t="s">
        <v>171</v>
      </c>
      <c r="J30" s="8" t="s">
        <v>273</v>
      </c>
    </row>
    <row r="31" spans="1:10" ht="146.25" customHeight="1" x14ac:dyDescent="0.2">
      <c r="A31" s="2">
        <v>42475</v>
      </c>
      <c r="B31" s="3" t="s">
        <v>261</v>
      </c>
      <c r="C31" s="3" t="s">
        <v>262</v>
      </c>
      <c r="D31" s="4" t="s">
        <v>13</v>
      </c>
      <c r="E31" s="3" t="s">
        <v>263</v>
      </c>
      <c r="F31" s="3" t="s">
        <v>264</v>
      </c>
      <c r="G31" s="6">
        <v>6000</v>
      </c>
      <c r="H31" s="6">
        <v>0</v>
      </c>
      <c r="I31" s="3" t="s">
        <v>265</v>
      </c>
      <c r="J31" s="8" t="s">
        <v>276</v>
      </c>
    </row>
    <row r="32" spans="1:10" ht="146.25" customHeight="1" x14ac:dyDescent="0.2">
      <c r="A32" s="2">
        <v>42347</v>
      </c>
      <c r="B32" s="3" t="s">
        <v>318</v>
      </c>
      <c r="C32" s="3" t="s">
        <v>319</v>
      </c>
      <c r="D32" s="4" t="s">
        <v>13</v>
      </c>
      <c r="E32" s="3" t="s">
        <v>263</v>
      </c>
      <c r="F32" s="3" t="s">
        <v>264</v>
      </c>
      <c r="G32" s="6">
        <v>0</v>
      </c>
      <c r="H32" s="6">
        <v>0</v>
      </c>
      <c r="I32" s="3" t="s">
        <v>321</v>
      </c>
      <c r="J32" s="8" t="s">
        <v>320</v>
      </c>
    </row>
    <row r="33" spans="1:10" ht="146.25" customHeight="1" x14ac:dyDescent="0.2">
      <c r="A33" s="2">
        <v>42585</v>
      </c>
      <c r="B33" s="3" t="s">
        <v>212</v>
      </c>
      <c r="C33" s="3" t="s">
        <v>213</v>
      </c>
      <c r="D33" s="4" t="s">
        <v>13</v>
      </c>
      <c r="E33" s="3" t="s">
        <v>175</v>
      </c>
      <c r="F33" s="3" t="s">
        <v>176</v>
      </c>
      <c r="G33" s="6">
        <v>40000</v>
      </c>
      <c r="H33" s="6">
        <v>1570.76</v>
      </c>
      <c r="I33" s="3" t="s">
        <v>171</v>
      </c>
      <c r="J33" s="8" t="s">
        <v>220</v>
      </c>
    </row>
    <row r="34" spans="1:10" ht="146.25" customHeight="1" x14ac:dyDescent="0.2">
      <c r="A34" s="2">
        <v>42585</v>
      </c>
      <c r="B34" s="3" t="s">
        <v>210</v>
      </c>
      <c r="C34" s="3" t="s">
        <v>211</v>
      </c>
      <c r="D34" s="4" t="s">
        <v>13</v>
      </c>
      <c r="E34" s="3" t="s">
        <v>175</v>
      </c>
      <c r="F34" s="3" t="s">
        <v>176</v>
      </c>
      <c r="G34" s="6">
        <v>30000</v>
      </c>
      <c r="H34" s="6">
        <v>0</v>
      </c>
      <c r="I34" s="3" t="s">
        <v>171</v>
      </c>
      <c r="J34" s="8" t="s">
        <v>221</v>
      </c>
    </row>
    <row r="35" spans="1:10" ht="146.25" customHeight="1" x14ac:dyDescent="0.2">
      <c r="A35" s="2">
        <v>42585</v>
      </c>
      <c r="B35" s="3" t="s">
        <v>208</v>
      </c>
      <c r="C35" s="3" t="s">
        <v>209</v>
      </c>
      <c r="D35" s="4" t="s">
        <v>13</v>
      </c>
      <c r="E35" s="3" t="s">
        <v>175</v>
      </c>
      <c r="F35" s="3" t="s">
        <v>176</v>
      </c>
      <c r="G35" s="6">
        <v>30000</v>
      </c>
      <c r="H35" s="6">
        <v>0</v>
      </c>
      <c r="I35" s="3" t="s">
        <v>171</v>
      </c>
      <c r="J35" s="8" t="s">
        <v>222</v>
      </c>
    </row>
    <row r="36" spans="1:10" ht="146.25" customHeight="1" x14ac:dyDescent="0.2">
      <c r="A36" s="2">
        <v>42585</v>
      </c>
      <c r="B36" s="3" t="s">
        <v>207</v>
      </c>
      <c r="C36" s="3" t="s">
        <v>209</v>
      </c>
      <c r="D36" s="4" t="s">
        <v>13</v>
      </c>
      <c r="E36" s="3" t="s">
        <v>175</v>
      </c>
      <c r="F36" s="3" t="s">
        <v>176</v>
      </c>
      <c r="G36" s="6">
        <v>12600</v>
      </c>
      <c r="H36" s="6">
        <v>0</v>
      </c>
      <c r="I36" s="3" t="s">
        <v>171</v>
      </c>
      <c r="J36" s="8" t="s">
        <v>223</v>
      </c>
    </row>
    <row r="37" spans="1:10" ht="146.25" customHeight="1" x14ac:dyDescent="0.2">
      <c r="A37" s="2">
        <v>42578</v>
      </c>
      <c r="B37" s="3" t="s">
        <v>214</v>
      </c>
      <c r="C37" s="3" t="s">
        <v>215</v>
      </c>
      <c r="D37" s="4" t="s">
        <v>13</v>
      </c>
      <c r="E37" s="3" t="s">
        <v>175</v>
      </c>
      <c r="F37" s="3" t="s">
        <v>176</v>
      </c>
      <c r="G37" s="6">
        <v>2000</v>
      </c>
      <c r="H37" s="6">
        <v>178</v>
      </c>
      <c r="I37" s="3" t="s">
        <v>171</v>
      </c>
      <c r="J37" s="8" t="s">
        <v>224</v>
      </c>
    </row>
    <row r="38" spans="1:10" ht="146.25" customHeight="1" x14ac:dyDescent="0.2">
      <c r="A38" s="2">
        <v>42578</v>
      </c>
      <c r="B38" s="3" t="s">
        <v>216</v>
      </c>
      <c r="C38" s="3" t="s">
        <v>217</v>
      </c>
      <c r="D38" s="4" t="s">
        <v>13</v>
      </c>
      <c r="E38" s="3" t="s">
        <v>175</v>
      </c>
      <c r="F38" s="3" t="s">
        <v>176</v>
      </c>
      <c r="G38" s="6">
        <v>20000</v>
      </c>
      <c r="H38" s="6">
        <v>500</v>
      </c>
      <c r="I38" s="3" t="s">
        <v>171</v>
      </c>
      <c r="J38" s="8" t="s">
        <v>225</v>
      </c>
    </row>
    <row r="39" spans="1:10" ht="146.25" customHeight="1" x14ac:dyDescent="0.2">
      <c r="A39" s="2">
        <v>42578</v>
      </c>
      <c r="B39" s="3" t="s">
        <v>218</v>
      </c>
      <c r="C39" s="3" t="s">
        <v>219</v>
      </c>
      <c r="D39" s="4" t="s">
        <v>13</v>
      </c>
      <c r="E39" s="3" t="s">
        <v>175</v>
      </c>
      <c r="F39" s="3" t="s">
        <v>176</v>
      </c>
      <c r="G39" s="6">
        <v>18000</v>
      </c>
      <c r="H39" s="6">
        <v>0</v>
      </c>
      <c r="I39" s="3" t="s">
        <v>171</v>
      </c>
      <c r="J39" s="8" t="s">
        <v>226</v>
      </c>
    </row>
    <row r="40" spans="1:10" ht="146.25" customHeight="1" x14ac:dyDescent="0.2">
      <c r="A40" s="2">
        <v>42557</v>
      </c>
      <c r="B40" s="3" t="s">
        <v>187</v>
      </c>
      <c r="C40" s="3" t="s">
        <v>188</v>
      </c>
      <c r="D40" s="4" t="s">
        <v>13</v>
      </c>
      <c r="E40" s="3" t="s">
        <v>175</v>
      </c>
      <c r="F40" s="3" t="s">
        <v>176</v>
      </c>
      <c r="G40" s="6">
        <v>40000</v>
      </c>
      <c r="H40" s="6">
        <v>0</v>
      </c>
      <c r="I40" s="3" t="s">
        <v>171</v>
      </c>
      <c r="J40" s="8" t="s">
        <v>189</v>
      </c>
    </row>
    <row r="41" spans="1:10" ht="146.25" customHeight="1" x14ac:dyDescent="0.2">
      <c r="A41" s="2">
        <v>42552</v>
      </c>
      <c r="B41" s="3" t="s">
        <v>184</v>
      </c>
      <c r="C41" s="3" t="s">
        <v>185</v>
      </c>
      <c r="D41" s="4" t="s">
        <v>13</v>
      </c>
      <c r="E41" s="3" t="s">
        <v>175</v>
      </c>
      <c r="F41" s="3" t="s">
        <v>176</v>
      </c>
      <c r="G41" s="6">
        <v>35000</v>
      </c>
      <c r="H41" s="6">
        <v>0</v>
      </c>
      <c r="I41" s="3" t="s">
        <v>171</v>
      </c>
      <c r="J41" s="8" t="s">
        <v>186</v>
      </c>
    </row>
    <row r="42" spans="1:10" ht="146.25" customHeight="1" x14ac:dyDescent="0.2">
      <c r="A42" s="2">
        <v>42549</v>
      </c>
      <c r="B42" s="3" t="s">
        <v>181</v>
      </c>
      <c r="C42" s="3" t="s">
        <v>182</v>
      </c>
      <c r="D42" s="4" t="s">
        <v>13</v>
      </c>
      <c r="E42" s="3" t="s">
        <v>175</v>
      </c>
      <c r="F42" s="3" t="s">
        <v>176</v>
      </c>
      <c r="G42" s="6">
        <v>10000</v>
      </c>
      <c r="H42" s="6">
        <v>0</v>
      </c>
      <c r="I42" s="3" t="s">
        <v>171</v>
      </c>
      <c r="J42" s="8" t="s">
        <v>183</v>
      </c>
    </row>
    <row r="43" spans="1:10" ht="146.25" customHeight="1" x14ac:dyDescent="0.2">
      <c r="A43" s="2">
        <v>42541</v>
      </c>
      <c r="B43" s="3" t="s">
        <v>178</v>
      </c>
      <c r="C43" s="3" t="s">
        <v>179</v>
      </c>
      <c r="D43" s="4" t="s">
        <v>13</v>
      </c>
      <c r="E43" s="3" t="s">
        <v>175</v>
      </c>
      <c r="F43" s="3" t="s">
        <v>176</v>
      </c>
      <c r="G43" s="6">
        <v>7500</v>
      </c>
      <c r="H43" s="6">
        <v>0</v>
      </c>
      <c r="I43" s="3" t="s">
        <v>171</v>
      </c>
      <c r="J43" s="8" t="s">
        <v>180</v>
      </c>
    </row>
    <row r="44" spans="1:10" ht="146.25" customHeight="1" x14ac:dyDescent="0.2">
      <c r="A44" s="2">
        <v>42528</v>
      </c>
      <c r="B44" s="3" t="s">
        <v>173</v>
      </c>
      <c r="C44" s="3" t="s">
        <v>174</v>
      </c>
      <c r="D44" s="4" t="s">
        <v>13</v>
      </c>
      <c r="E44" s="3" t="s">
        <v>175</v>
      </c>
      <c r="F44" s="3" t="s">
        <v>176</v>
      </c>
      <c r="G44" s="6">
        <v>400000</v>
      </c>
      <c r="H44" s="6">
        <v>400000</v>
      </c>
      <c r="I44" s="3" t="s">
        <v>32</v>
      </c>
      <c r="J44" s="8" t="s">
        <v>177</v>
      </c>
    </row>
    <row r="45" spans="1:10" ht="106.5" customHeight="1" x14ac:dyDescent="0.2">
      <c r="A45" s="2">
        <v>42516</v>
      </c>
      <c r="B45" s="3" t="s">
        <v>151</v>
      </c>
      <c r="C45" s="4" t="s">
        <v>152</v>
      </c>
      <c r="D45" s="4" t="s">
        <v>13</v>
      </c>
      <c r="E45" s="4" t="s">
        <v>153</v>
      </c>
      <c r="F45" s="3" t="s">
        <v>154</v>
      </c>
      <c r="G45" s="6">
        <v>8325</v>
      </c>
      <c r="H45" s="12">
        <v>0</v>
      </c>
      <c r="I45" s="3" t="s">
        <v>155</v>
      </c>
      <c r="J45" s="8" t="s">
        <v>156</v>
      </c>
    </row>
    <row r="46" spans="1:10" ht="118.5" customHeight="1" x14ac:dyDescent="0.2">
      <c r="A46" s="2">
        <v>42492</v>
      </c>
      <c r="B46" s="3" t="s">
        <v>55</v>
      </c>
      <c r="C46" s="3" t="s">
        <v>132</v>
      </c>
      <c r="D46" s="4" t="s">
        <v>13</v>
      </c>
      <c r="E46" s="3" t="s">
        <v>21</v>
      </c>
      <c r="F46" s="3" t="s">
        <v>19</v>
      </c>
      <c r="G46" s="6">
        <v>9000</v>
      </c>
      <c r="H46" s="6">
        <v>0</v>
      </c>
      <c r="I46" s="3" t="s">
        <v>20</v>
      </c>
      <c r="J46" s="8" t="s">
        <v>87</v>
      </c>
    </row>
    <row r="47" spans="1:10" ht="118.5" customHeight="1" x14ac:dyDescent="0.2">
      <c r="A47" s="2">
        <v>41558</v>
      </c>
      <c r="B47" s="3" t="s">
        <v>198</v>
      </c>
      <c r="C47" s="3" t="s">
        <v>199</v>
      </c>
      <c r="D47" s="4" t="s">
        <v>13</v>
      </c>
      <c r="E47" s="3" t="s">
        <v>195</v>
      </c>
      <c r="F47" s="3" t="s">
        <v>196</v>
      </c>
      <c r="G47" s="6">
        <v>148463</v>
      </c>
      <c r="H47" s="6">
        <v>14400</v>
      </c>
      <c r="I47" s="3" t="s">
        <v>201</v>
      </c>
      <c r="J47" s="8" t="s">
        <v>197</v>
      </c>
    </row>
    <row r="48" spans="1:10" ht="118.5" customHeight="1" x14ac:dyDescent="0.2">
      <c r="A48" s="2">
        <v>42105</v>
      </c>
      <c r="B48" s="3" t="s">
        <v>200</v>
      </c>
      <c r="C48" s="3" t="s">
        <v>199</v>
      </c>
      <c r="D48" s="4" t="s">
        <v>13</v>
      </c>
      <c r="E48" s="3" t="s">
        <v>195</v>
      </c>
      <c r="F48" s="3" t="s">
        <v>196</v>
      </c>
      <c r="G48" s="18">
        <v>0</v>
      </c>
      <c r="H48" s="18">
        <v>0</v>
      </c>
      <c r="I48" s="3" t="s">
        <v>201</v>
      </c>
      <c r="J48" s="8" t="s">
        <v>202</v>
      </c>
    </row>
    <row r="49" spans="1:10" ht="118.5" customHeight="1" x14ac:dyDescent="0.2">
      <c r="A49" s="2">
        <v>42576</v>
      </c>
      <c r="B49" s="3" t="s">
        <v>258</v>
      </c>
      <c r="C49" s="3" t="s">
        <v>259</v>
      </c>
      <c r="D49" s="4" t="s">
        <v>56</v>
      </c>
      <c r="E49" s="3" t="s">
        <v>26</v>
      </c>
      <c r="F49" s="3" t="s">
        <v>27</v>
      </c>
      <c r="G49" s="25">
        <v>13146</v>
      </c>
      <c r="H49" s="25">
        <f>17675.11-G49</f>
        <v>4529.1100000000006</v>
      </c>
      <c r="I49" s="3" t="s">
        <v>260</v>
      </c>
      <c r="J49" s="8" t="s">
        <v>275</v>
      </c>
    </row>
    <row r="50" spans="1:10" ht="118.5" customHeight="1" x14ac:dyDescent="0.2">
      <c r="A50" s="2">
        <v>42557</v>
      </c>
      <c r="B50" s="3" t="s">
        <v>169</v>
      </c>
      <c r="C50" s="3" t="s">
        <v>170</v>
      </c>
      <c r="D50" s="4" t="s">
        <v>13</v>
      </c>
      <c r="E50" s="3" t="s">
        <v>26</v>
      </c>
      <c r="F50" s="3" t="s">
        <v>27</v>
      </c>
      <c r="G50" s="6">
        <v>24000</v>
      </c>
      <c r="H50" s="6">
        <v>0</v>
      </c>
      <c r="I50" s="3" t="s">
        <v>171</v>
      </c>
      <c r="J50" s="8" t="s">
        <v>172</v>
      </c>
    </row>
    <row r="51" spans="1:10" ht="118.5" customHeight="1" x14ac:dyDescent="0.2">
      <c r="A51" s="2">
        <v>42549</v>
      </c>
      <c r="B51" s="3" t="s">
        <v>165</v>
      </c>
      <c r="C51" s="3" t="s">
        <v>166</v>
      </c>
      <c r="D51" s="4" t="s">
        <v>56</v>
      </c>
      <c r="E51" s="3" t="s">
        <v>26</v>
      </c>
      <c r="F51" s="3" t="s">
        <v>27</v>
      </c>
      <c r="G51" s="6">
        <v>20813</v>
      </c>
      <c r="H51" s="6">
        <f>90997.77-G51</f>
        <v>70184.77</v>
      </c>
      <c r="I51" s="3" t="s">
        <v>167</v>
      </c>
      <c r="J51" s="8" t="s">
        <v>168</v>
      </c>
    </row>
    <row r="52" spans="1:10" ht="118.5" customHeight="1" x14ac:dyDescent="0.2">
      <c r="A52" s="2">
        <v>42520</v>
      </c>
      <c r="B52" s="3" t="s">
        <v>161</v>
      </c>
      <c r="C52" s="3" t="s">
        <v>162</v>
      </c>
      <c r="D52" s="4" t="s">
        <v>56</v>
      </c>
      <c r="E52" s="3" t="s">
        <v>26</v>
      </c>
      <c r="F52" s="3" t="s">
        <v>27</v>
      </c>
      <c r="G52" s="6">
        <v>31361</v>
      </c>
      <c r="H52" s="6">
        <f>43821.43-G52</f>
        <v>12460.43</v>
      </c>
      <c r="I52" s="3" t="s">
        <v>15</v>
      </c>
      <c r="J52" s="8" t="s">
        <v>163</v>
      </c>
    </row>
    <row r="53" spans="1:10" ht="118.5" customHeight="1" x14ac:dyDescent="0.2">
      <c r="A53" s="2">
        <v>42513</v>
      </c>
      <c r="B53" s="3" t="s">
        <v>322</v>
      </c>
      <c r="C53" s="3" t="s">
        <v>323</v>
      </c>
      <c r="D53" s="4" t="s">
        <v>56</v>
      </c>
      <c r="E53" s="3" t="s">
        <v>26</v>
      </c>
      <c r="F53" s="3" t="s">
        <v>27</v>
      </c>
      <c r="G53" s="6">
        <v>81444</v>
      </c>
      <c r="H53" s="6">
        <f>312701.4-G53</f>
        <v>231257.40000000002</v>
      </c>
      <c r="I53" s="3" t="s">
        <v>15</v>
      </c>
      <c r="J53" s="8" t="s">
        <v>324</v>
      </c>
    </row>
    <row r="54" spans="1:10" ht="122.25" customHeight="1" x14ac:dyDescent="0.2">
      <c r="A54" s="2">
        <v>42513</v>
      </c>
      <c r="B54" s="3" t="s">
        <v>114</v>
      </c>
      <c r="C54" s="3" t="s">
        <v>144</v>
      </c>
      <c r="D54" s="4" t="s">
        <v>56</v>
      </c>
      <c r="E54" s="3" t="s">
        <v>26</v>
      </c>
      <c r="F54" s="3" t="s">
        <v>27</v>
      </c>
      <c r="G54" s="6">
        <v>9090</v>
      </c>
      <c r="H54" s="6">
        <v>0</v>
      </c>
      <c r="I54" s="3" t="s">
        <v>15</v>
      </c>
      <c r="J54" s="8" t="s">
        <v>150</v>
      </c>
    </row>
    <row r="55" spans="1:10" ht="96.75" customHeight="1" x14ac:dyDescent="0.2">
      <c r="A55" s="2">
        <v>42508</v>
      </c>
      <c r="B55" s="3" t="s">
        <v>100</v>
      </c>
      <c r="C55" s="3" t="s">
        <v>143</v>
      </c>
      <c r="D55" s="4" t="s">
        <v>56</v>
      </c>
      <c r="E55" s="4" t="s">
        <v>26</v>
      </c>
      <c r="F55" s="3" t="s">
        <v>27</v>
      </c>
      <c r="G55" s="6">
        <v>55000</v>
      </c>
      <c r="H55" s="6">
        <v>0</v>
      </c>
      <c r="I55" s="3" t="s">
        <v>101</v>
      </c>
      <c r="J55" s="8" t="s">
        <v>102</v>
      </c>
    </row>
    <row r="56" spans="1:10" ht="88.5" customHeight="1" x14ac:dyDescent="0.2">
      <c r="A56" s="2">
        <v>42495</v>
      </c>
      <c r="B56" s="3" t="s">
        <v>98</v>
      </c>
      <c r="C56" s="3" t="s">
        <v>142</v>
      </c>
      <c r="D56" s="4" t="s">
        <v>56</v>
      </c>
      <c r="E56" s="4" t="s">
        <v>26</v>
      </c>
      <c r="F56" s="3" t="s">
        <v>27</v>
      </c>
      <c r="G56" s="6">
        <v>12076</v>
      </c>
      <c r="H56" s="6">
        <f>12600-G56</f>
        <v>524</v>
      </c>
      <c r="I56" s="3" t="s">
        <v>15</v>
      </c>
      <c r="J56" s="8" t="s">
        <v>99</v>
      </c>
    </row>
    <row r="57" spans="1:10" ht="130.5" customHeight="1" x14ac:dyDescent="0.2">
      <c r="A57" s="2">
        <v>42494</v>
      </c>
      <c r="B57" s="3" t="s">
        <v>57</v>
      </c>
      <c r="C57" s="3" t="s">
        <v>140</v>
      </c>
      <c r="D57" s="3" t="s">
        <v>56</v>
      </c>
      <c r="E57" s="4" t="s">
        <v>26</v>
      </c>
      <c r="F57" s="3" t="s">
        <v>27</v>
      </c>
      <c r="G57" s="6">
        <v>4000</v>
      </c>
      <c r="H57" s="6">
        <v>0</v>
      </c>
      <c r="I57" s="3" t="s">
        <v>15</v>
      </c>
      <c r="J57" s="8" t="s">
        <v>88</v>
      </c>
    </row>
    <row r="58" spans="1:10" ht="129" customHeight="1" x14ac:dyDescent="0.2">
      <c r="A58" s="2">
        <v>42494</v>
      </c>
      <c r="B58" s="3" t="s">
        <v>113</v>
      </c>
      <c r="C58" s="3" t="s">
        <v>141</v>
      </c>
      <c r="D58" s="3" t="s">
        <v>56</v>
      </c>
      <c r="E58" s="4" t="s">
        <v>26</v>
      </c>
      <c r="F58" s="3" t="s">
        <v>27</v>
      </c>
      <c r="G58" s="6">
        <v>111985</v>
      </c>
      <c r="H58" s="6">
        <f>450000-G58</f>
        <v>338015</v>
      </c>
      <c r="I58" s="3" t="s">
        <v>15</v>
      </c>
      <c r="J58" s="8" t="s">
        <v>149</v>
      </c>
    </row>
    <row r="59" spans="1:10" ht="90.75" customHeight="1" x14ac:dyDescent="0.2">
      <c r="A59" s="2">
        <v>42489</v>
      </c>
      <c r="B59" s="3" t="s">
        <v>58</v>
      </c>
      <c r="C59" s="3" t="s">
        <v>139</v>
      </c>
      <c r="D59" s="3" t="s">
        <v>56</v>
      </c>
      <c r="E59" s="4" t="s">
        <v>26</v>
      </c>
      <c r="F59" s="3" t="s">
        <v>27</v>
      </c>
      <c r="G59" s="6">
        <v>30542</v>
      </c>
      <c r="H59" s="6">
        <v>111458</v>
      </c>
      <c r="I59" s="3" t="s">
        <v>15</v>
      </c>
      <c r="J59" s="8" t="s">
        <v>89</v>
      </c>
    </row>
    <row r="60" spans="1:10" ht="112.5" customHeight="1" x14ac:dyDescent="0.2">
      <c r="A60" s="2">
        <v>42487</v>
      </c>
      <c r="B60" s="3" t="s">
        <v>59</v>
      </c>
      <c r="C60" s="3" t="s">
        <v>138</v>
      </c>
      <c r="D60" s="4" t="s">
        <v>56</v>
      </c>
      <c r="E60" s="4" t="s">
        <v>26</v>
      </c>
      <c r="F60" s="3" t="s">
        <v>27</v>
      </c>
      <c r="G60" s="6">
        <v>57552</v>
      </c>
      <c r="H60" s="6">
        <f>127020.8-G60</f>
        <v>69468.800000000003</v>
      </c>
      <c r="I60" s="3" t="s">
        <v>15</v>
      </c>
      <c r="J60" s="8" t="s">
        <v>90</v>
      </c>
    </row>
    <row r="61" spans="1:10" ht="112.5" customHeight="1" x14ac:dyDescent="0.2">
      <c r="A61" s="2">
        <v>42485</v>
      </c>
      <c r="B61" s="3" t="s">
        <v>60</v>
      </c>
      <c r="C61" s="3" t="s">
        <v>135</v>
      </c>
      <c r="D61" s="4" t="s">
        <v>56</v>
      </c>
      <c r="E61" s="4" t="s">
        <v>26</v>
      </c>
      <c r="F61" s="3" t="s">
        <v>27</v>
      </c>
      <c r="G61" s="6">
        <v>50000</v>
      </c>
      <c r="H61" s="6">
        <f>190315.07-G61</f>
        <v>140315.07</v>
      </c>
      <c r="I61" s="3" t="s">
        <v>15</v>
      </c>
      <c r="J61" s="8" t="s">
        <v>91</v>
      </c>
    </row>
    <row r="62" spans="1:10" ht="120.75" customHeight="1" x14ac:dyDescent="0.2">
      <c r="A62" s="2">
        <v>42482</v>
      </c>
      <c r="B62" s="3" t="s">
        <v>61</v>
      </c>
      <c r="C62" s="3" t="s">
        <v>134</v>
      </c>
      <c r="D62" s="4" t="s">
        <v>56</v>
      </c>
      <c r="E62" s="4" t="s">
        <v>26</v>
      </c>
      <c r="F62" s="3" t="s">
        <v>27</v>
      </c>
      <c r="G62" s="6">
        <v>13461</v>
      </c>
      <c r="H62" s="6">
        <f>14000-G62</f>
        <v>539</v>
      </c>
      <c r="I62" s="3" t="s">
        <v>15</v>
      </c>
      <c r="J62" s="8" t="s">
        <v>92</v>
      </c>
    </row>
    <row r="63" spans="1:10" ht="90" customHeight="1" x14ac:dyDescent="0.2">
      <c r="A63" s="2">
        <v>42465</v>
      </c>
      <c r="B63" s="3" t="s">
        <v>62</v>
      </c>
      <c r="C63" s="3" t="s">
        <v>137</v>
      </c>
      <c r="D63" s="4" t="s">
        <v>56</v>
      </c>
      <c r="E63" s="4" t="s">
        <v>26</v>
      </c>
      <c r="F63" s="3" t="s">
        <v>27</v>
      </c>
      <c r="G63" s="6">
        <v>203609</v>
      </c>
      <c r="H63" s="6">
        <f>619500-G63</f>
        <v>415891</v>
      </c>
      <c r="I63" s="3" t="s">
        <v>15</v>
      </c>
      <c r="J63" s="8" t="s">
        <v>93</v>
      </c>
    </row>
    <row r="64" spans="1:10" ht="141" customHeight="1" x14ac:dyDescent="0.2">
      <c r="A64" s="2">
        <v>42460</v>
      </c>
      <c r="B64" s="3" t="s">
        <v>63</v>
      </c>
      <c r="C64" s="3" t="s">
        <v>133</v>
      </c>
      <c r="D64" s="4" t="s">
        <v>56</v>
      </c>
      <c r="E64" s="4" t="s">
        <v>26</v>
      </c>
      <c r="F64" s="3" t="s">
        <v>27</v>
      </c>
      <c r="G64" s="6">
        <v>55000</v>
      </c>
      <c r="H64" s="6">
        <v>0</v>
      </c>
      <c r="I64" s="3" t="s">
        <v>15</v>
      </c>
      <c r="J64" s="8" t="s">
        <v>94</v>
      </c>
    </row>
    <row r="65" spans="1:10" ht="141" customHeight="1" x14ac:dyDescent="0.2">
      <c r="A65" s="2">
        <v>42460</v>
      </c>
      <c r="B65" s="3" t="s">
        <v>64</v>
      </c>
      <c r="C65" s="3" t="s">
        <v>136</v>
      </c>
      <c r="D65" s="4" t="s">
        <v>56</v>
      </c>
      <c r="E65" s="4" t="s">
        <v>26</v>
      </c>
      <c r="F65" s="3" t="s">
        <v>27</v>
      </c>
      <c r="G65" s="6">
        <v>6000</v>
      </c>
      <c r="H65" s="6">
        <v>0</v>
      </c>
      <c r="I65" s="3" t="s">
        <v>65</v>
      </c>
      <c r="J65" s="8" t="s">
        <v>95</v>
      </c>
    </row>
    <row r="66" spans="1:10" ht="141" customHeight="1" x14ac:dyDescent="0.2">
      <c r="A66" s="2">
        <v>42571</v>
      </c>
      <c r="B66" s="3" t="s">
        <v>255</v>
      </c>
      <c r="C66" s="3" t="s">
        <v>237</v>
      </c>
      <c r="D66" s="4" t="s">
        <v>256</v>
      </c>
      <c r="E66" s="3" t="s">
        <v>24</v>
      </c>
      <c r="F66" s="3" t="s">
        <v>23</v>
      </c>
      <c r="G66" s="6">
        <v>0</v>
      </c>
      <c r="H66" s="6">
        <v>0</v>
      </c>
      <c r="I66" s="3" t="s">
        <v>257</v>
      </c>
      <c r="J66" s="8" t="s">
        <v>274</v>
      </c>
    </row>
    <row r="67" spans="1:10" ht="141" customHeight="1" x14ac:dyDescent="0.2">
      <c r="A67" s="19">
        <v>42557</v>
      </c>
      <c r="B67" s="20" t="s">
        <v>239</v>
      </c>
      <c r="C67" s="20" t="s">
        <v>240</v>
      </c>
      <c r="D67" s="21" t="s">
        <v>13</v>
      </c>
      <c r="E67" s="20" t="s">
        <v>24</v>
      </c>
      <c r="F67" s="20" t="s">
        <v>23</v>
      </c>
      <c r="G67" s="22">
        <v>17800</v>
      </c>
      <c r="H67" s="22">
        <v>4000</v>
      </c>
      <c r="I67" s="20" t="s">
        <v>241</v>
      </c>
      <c r="J67" s="8" t="s">
        <v>242</v>
      </c>
    </row>
    <row r="68" spans="1:10" ht="141" customHeight="1" x14ac:dyDescent="0.2">
      <c r="A68" s="19">
        <v>42551</v>
      </c>
      <c r="B68" s="20" t="s">
        <v>233</v>
      </c>
      <c r="C68" s="20" t="s">
        <v>234</v>
      </c>
      <c r="D68" s="21" t="s">
        <v>13</v>
      </c>
      <c r="E68" s="20" t="s">
        <v>24</v>
      </c>
      <c r="F68" s="20" t="s">
        <v>23</v>
      </c>
      <c r="G68" s="22">
        <v>20000</v>
      </c>
      <c r="H68" s="23" t="s">
        <v>235</v>
      </c>
      <c r="I68" s="24">
        <v>42644</v>
      </c>
      <c r="J68" s="8" t="s">
        <v>243</v>
      </c>
    </row>
    <row r="69" spans="1:10" ht="141" customHeight="1" x14ac:dyDescent="0.2">
      <c r="A69" s="19">
        <v>42549</v>
      </c>
      <c r="B69" s="20" t="s">
        <v>230</v>
      </c>
      <c r="C69" s="20" t="s">
        <v>231</v>
      </c>
      <c r="D69" s="21" t="s">
        <v>13</v>
      </c>
      <c r="E69" s="20" t="s">
        <v>24</v>
      </c>
      <c r="F69" s="20" t="s">
        <v>23</v>
      </c>
      <c r="G69" s="22">
        <v>0</v>
      </c>
      <c r="H69" s="22">
        <v>0</v>
      </c>
      <c r="I69" s="20" t="s">
        <v>232</v>
      </c>
      <c r="J69" s="8" t="s">
        <v>244</v>
      </c>
    </row>
    <row r="70" spans="1:10" ht="141" customHeight="1" x14ac:dyDescent="0.2">
      <c r="A70" s="19">
        <v>42549</v>
      </c>
      <c r="B70" s="20" t="s">
        <v>236</v>
      </c>
      <c r="C70" s="20" t="s">
        <v>237</v>
      </c>
      <c r="D70" s="21" t="s">
        <v>13</v>
      </c>
      <c r="E70" s="20" t="s">
        <v>24</v>
      </c>
      <c r="F70" s="20" t="s">
        <v>23</v>
      </c>
      <c r="G70" s="22">
        <v>18800</v>
      </c>
      <c r="H70" s="22">
        <v>12000</v>
      </c>
      <c r="I70" s="20" t="s">
        <v>238</v>
      </c>
      <c r="J70" s="8" t="s">
        <v>245</v>
      </c>
    </row>
    <row r="71" spans="1:10" ht="226.5" customHeight="1" x14ac:dyDescent="0.2">
      <c r="A71" s="2">
        <v>42506</v>
      </c>
      <c r="B71" s="3" t="s">
        <v>66</v>
      </c>
      <c r="C71" s="3" t="s">
        <v>145</v>
      </c>
      <c r="D71" s="4" t="s">
        <v>13</v>
      </c>
      <c r="E71" s="3" t="s">
        <v>24</v>
      </c>
      <c r="F71" s="3" t="s">
        <v>23</v>
      </c>
      <c r="G71" s="6">
        <v>18800</v>
      </c>
      <c r="H71" s="6">
        <v>4100</v>
      </c>
      <c r="I71" s="3" t="s">
        <v>25</v>
      </c>
      <c r="J71" s="8" t="s">
        <v>96</v>
      </c>
    </row>
    <row r="72" spans="1:10" ht="226.5" customHeight="1" x14ac:dyDescent="0.2">
      <c r="A72" s="2">
        <v>42592</v>
      </c>
      <c r="B72" s="3" t="s">
        <v>247</v>
      </c>
      <c r="C72" s="3" t="s">
        <v>166</v>
      </c>
      <c r="D72" s="4" t="s">
        <v>13</v>
      </c>
      <c r="E72" s="3" t="s">
        <v>248</v>
      </c>
      <c r="F72" s="3" t="s">
        <v>249</v>
      </c>
      <c r="G72" s="6">
        <v>0</v>
      </c>
      <c r="H72" s="6">
        <v>0</v>
      </c>
      <c r="I72" s="3" t="s">
        <v>250</v>
      </c>
      <c r="J72" s="8" t="s">
        <v>254</v>
      </c>
    </row>
    <row r="73" spans="1:10" ht="129.75" customHeight="1" x14ac:dyDescent="0.2">
      <c r="A73" s="2">
        <v>42530</v>
      </c>
      <c r="B73" s="3" t="s">
        <v>251</v>
      </c>
      <c r="C73" s="3" t="s">
        <v>252</v>
      </c>
      <c r="D73" s="4" t="s">
        <v>13</v>
      </c>
      <c r="E73" s="3" t="s">
        <v>248</v>
      </c>
      <c r="F73" s="3" t="s">
        <v>249</v>
      </c>
      <c r="G73" s="6">
        <v>0</v>
      </c>
      <c r="H73" s="6">
        <v>0</v>
      </c>
      <c r="I73" s="3" t="s">
        <v>250</v>
      </c>
      <c r="J73" s="8" t="s">
        <v>253</v>
      </c>
    </row>
    <row r="74" spans="1:10" ht="129.75" customHeight="1" x14ac:dyDescent="0.2">
      <c r="A74" s="2">
        <v>42654</v>
      </c>
      <c r="B74" s="3" t="s">
        <v>325</v>
      </c>
      <c r="C74" s="3" t="s">
        <v>326</v>
      </c>
      <c r="D74" s="4" t="s">
        <v>56</v>
      </c>
      <c r="E74" s="3" t="s">
        <v>289</v>
      </c>
      <c r="F74" s="3" t="s">
        <v>288</v>
      </c>
      <c r="G74" s="6">
        <v>51118.48</v>
      </c>
      <c r="H74" s="6">
        <v>0</v>
      </c>
      <c r="I74" s="3" t="s">
        <v>290</v>
      </c>
      <c r="J74" s="8" t="s">
        <v>331</v>
      </c>
    </row>
    <row r="75" spans="1:10" ht="129.75" customHeight="1" x14ac:dyDescent="0.2">
      <c r="A75" s="2">
        <v>42654</v>
      </c>
      <c r="B75" s="3" t="s">
        <v>327</v>
      </c>
      <c r="C75" s="3" t="s">
        <v>237</v>
      </c>
      <c r="D75" s="4" t="s">
        <v>56</v>
      </c>
      <c r="E75" s="3" t="s">
        <v>289</v>
      </c>
      <c r="F75" s="3" t="s">
        <v>288</v>
      </c>
      <c r="G75" s="6">
        <v>248067.23</v>
      </c>
      <c r="H75" s="6">
        <v>0</v>
      </c>
      <c r="I75" s="3" t="s">
        <v>290</v>
      </c>
      <c r="J75" s="8" t="s">
        <v>332</v>
      </c>
    </row>
    <row r="76" spans="1:10" ht="129.75" customHeight="1" x14ac:dyDescent="0.2">
      <c r="A76" s="2">
        <v>42654</v>
      </c>
      <c r="B76" s="3" t="s">
        <v>328</v>
      </c>
      <c r="C76" s="3" t="s">
        <v>329</v>
      </c>
      <c r="D76" s="4" t="s">
        <v>56</v>
      </c>
      <c r="E76" s="3" t="s">
        <v>289</v>
      </c>
      <c r="F76" s="3" t="s">
        <v>288</v>
      </c>
      <c r="G76" s="6">
        <v>799999.98</v>
      </c>
      <c r="H76" s="6">
        <v>0</v>
      </c>
      <c r="I76" s="3" t="s">
        <v>330</v>
      </c>
      <c r="J76" s="8" t="s">
        <v>333</v>
      </c>
    </row>
    <row r="77" spans="1:10" ht="129.75" customHeight="1" x14ac:dyDescent="0.2">
      <c r="A77" s="2">
        <v>42634</v>
      </c>
      <c r="B77" s="3" t="s">
        <v>312</v>
      </c>
      <c r="C77" s="3" t="s">
        <v>313</v>
      </c>
      <c r="D77" s="4" t="s">
        <v>56</v>
      </c>
      <c r="E77" s="3" t="s">
        <v>289</v>
      </c>
      <c r="F77" s="3" t="s">
        <v>288</v>
      </c>
      <c r="G77" s="6">
        <v>65000</v>
      </c>
      <c r="H77" s="6">
        <v>5900.48</v>
      </c>
      <c r="I77" s="3" t="s">
        <v>295</v>
      </c>
      <c r="J77" s="8" t="s">
        <v>316</v>
      </c>
    </row>
    <row r="78" spans="1:10" ht="129.75" customHeight="1" x14ac:dyDescent="0.2">
      <c r="A78" s="2">
        <v>42633</v>
      </c>
      <c r="B78" s="3" t="s">
        <v>314</v>
      </c>
      <c r="C78" s="3" t="s">
        <v>311</v>
      </c>
      <c r="D78" s="4" t="s">
        <v>56</v>
      </c>
      <c r="E78" s="3" t="s">
        <v>289</v>
      </c>
      <c r="F78" s="3" t="s">
        <v>288</v>
      </c>
      <c r="G78" s="6">
        <v>203999.98</v>
      </c>
      <c r="H78" s="6">
        <v>0</v>
      </c>
      <c r="I78" s="3" t="s">
        <v>295</v>
      </c>
      <c r="J78" s="8" t="s">
        <v>317</v>
      </c>
    </row>
    <row r="79" spans="1:10" ht="129.75" customHeight="1" x14ac:dyDescent="0.2">
      <c r="A79" s="2">
        <v>42633</v>
      </c>
      <c r="B79" s="3" t="s">
        <v>310</v>
      </c>
      <c r="C79" s="3" t="s">
        <v>311</v>
      </c>
      <c r="D79" s="4" t="s">
        <v>56</v>
      </c>
      <c r="E79" s="3" t="s">
        <v>289</v>
      </c>
      <c r="F79" s="3" t="s">
        <v>288</v>
      </c>
      <c r="G79" s="6">
        <v>59978.64</v>
      </c>
      <c r="H79" s="6">
        <v>0</v>
      </c>
      <c r="I79" s="3" t="s">
        <v>295</v>
      </c>
      <c r="J79" s="8" t="s">
        <v>315</v>
      </c>
    </row>
    <row r="80" spans="1:10" ht="148.5" customHeight="1" x14ac:dyDescent="0.2">
      <c r="A80" s="2">
        <v>42578</v>
      </c>
      <c r="B80" s="3" t="s">
        <v>286</v>
      </c>
      <c r="C80" s="3" t="s">
        <v>287</v>
      </c>
      <c r="D80" s="3" t="s">
        <v>56</v>
      </c>
      <c r="E80" s="3" t="s">
        <v>289</v>
      </c>
      <c r="F80" s="3" t="s">
        <v>288</v>
      </c>
      <c r="G80" s="6">
        <v>57000</v>
      </c>
      <c r="H80" s="6">
        <v>3000</v>
      </c>
      <c r="I80" s="3" t="s">
        <v>290</v>
      </c>
      <c r="J80" s="8" t="s">
        <v>306</v>
      </c>
    </row>
    <row r="81" spans="1:10" ht="148.5" customHeight="1" x14ac:dyDescent="0.2">
      <c r="A81" s="2">
        <v>42577</v>
      </c>
      <c r="B81" s="3" t="s">
        <v>291</v>
      </c>
      <c r="C81" s="3" t="s">
        <v>292</v>
      </c>
      <c r="D81" s="3" t="s">
        <v>56</v>
      </c>
      <c r="E81" s="3" t="s">
        <v>289</v>
      </c>
      <c r="F81" s="3" t="s">
        <v>288</v>
      </c>
      <c r="G81" s="6">
        <v>748112.63</v>
      </c>
      <c r="H81" s="6">
        <v>0</v>
      </c>
      <c r="I81" s="3" t="s">
        <v>290</v>
      </c>
      <c r="J81" s="8" t="s">
        <v>307</v>
      </c>
    </row>
    <row r="82" spans="1:10" ht="148.5" customHeight="1" x14ac:dyDescent="0.2">
      <c r="A82" s="2">
        <v>42342</v>
      </c>
      <c r="B82" s="3" t="s">
        <v>293</v>
      </c>
      <c r="C82" s="3" t="s">
        <v>294</v>
      </c>
      <c r="D82" s="3" t="s">
        <v>56</v>
      </c>
      <c r="E82" s="3" t="s">
        <v>289</v>
      </c>
      <c r="F82" s="3" t="s">
        <v>288</v>
      </c>
      <c r="G82" s="6">
        <v>97580</v>
      </c>
      <c r="H82" s="6">
        <v>0</v>
      </c>
      <c r="I82" s="3" t="s">
        <v>295</v>
      </c>
      <c r="J82" s="8" t="s">
        <v>304</v>
      </c>
    </row>
    <row r="83" spans="1:10" ht="148.5" customHeight="1" x14ac:dyDescent="0.2">
      <c r="A83" s="2">
        <v>42159</v>
      </c>
      <c r="B83" s="3" t="s">
        <v>296</v>
      </c>
      <c r="C83" s="3" t="s">
        <v>297</v>
      </c>
      <c r="D83" s="3" t="s">
        <v>56</v>
      </c>
      <c r="E83" s="3" t="s">
        <v>289</v>
      </c>
      <c r="F83" s="3" t="s">
        <v>288</v>
      </c>
      <c r="G83" s="6">
        <v>243200</v>
      </c>
      <c r="H83" s="6">
        <v>60800</v>
      </c>
      <c r="I83" s="3" t="s">
        <v>290</v>
      </c>
      <c r="J83" s="8" t="s">
        <v>305</v>
      </c>
    </row>
    <row r="84" spans="1:10" ht="236.25" x14ac:dyDescent="0.2">
      <c r="A84" s="2">
        <v>41883</v>
      </c>
      <c r="B84" s="3" t="s">
        <v>67</v>
      </c>
      <c r="C84" s="3" t="s">
        <v>146</v>
      </c>
      <c r="D84" s="4" t="s">
        <v>13</v>
      </c>
      <c r="E84" s="4" t="s">
        <v>18</v>
      </c>
      <c r="F84" s="3" t="s">
        <v>22</v>
      </c>
      <c r="G84" s="6">
        <v>15000</v>
      </c>
      <c r="H84" s="6">
        <f>17997-15000</f>
        <v>2997</v>
      </c>
      <c r="I84" s="3" t="s">
        <v>105</v>
      </c>
      <c r="J84" s="8" t="s">
        <v>97</v>
      </c>
    </row>
    <row r="85" spans="1:10" ht="78.75" x14ac:dyDescent="0.2">
      <c r="A85" s="2">
        <v>42156</v>
      </c>
      <c r="B85" s="26" t="s">
        <v>299</v>
      </c>
      <c r="C85" s="3" t="s">
        <v>300</v>
      </c>
      <c r="D85" s="4" t="s">
        <v>13</v>
      </c>
      <c r="E85" s="4" t="s">
        <v>298</v>
      </c>
      <c r="F85" s="3" t="s">
        <v>104</v>
      </c>
      <c r="G85" s="4"/>
      <c r="H85" s="4"/>
      <c r="I85" s="3" t="s">
        <v>301</v>
      </c>
      <c r="J85" s="8" t="s">
        <v>308</v>
      </c>
    </row>
    <row r="86" spans="1:10" ht="78.75" x14ac:dyDescent="0.2">
      <c r="A86" s="2">
        <v>42156</v>
      </c>
      <c r="B86" s="3" t="s">
        <v>302</v>
      </c>
      <c r="C86" s="3" t="s">
        <v>303</v>
      </c>
      <c r="D86" s="4" t="s">
        <v>13</v>
      </c>
      <c r="E86" s="4" t="s">
        <v>298</v>
      </c>
      <c r="F86" s="3" t="s">
        <v>104</v>
      </c>
      <c r="G86" s="4"/>
      <c r="H86" s="4"/>
      <c r="I86" s="3" t="s">
        <v>301</v>
      </c>
      <c r="J86" s="8" t="s">
        <v>309</v>
      </c>
    </row>
  </sheetData>
  <sortState ref="A2:J37">
    <sortCondition ref="E36"/>
  </sortState>
  <hyperlinks>
    <hyperlink ref="J24" r:id="rId1"/>
    <hyperlink ref="J25" r:id="rId2"/>
    <hyperlink ref="J21" r:id="rId3"/>
    <hyperlink ref="J19" r:id="rId4"/>
    <hyperlink ref="J17" r:id="rId5"/>
    <hyperlink ref="J18" r:id="rId6"/>
    <hyperlink ref="J20" r:id="rId7"/>
    <hyperlink ref="J16" r:id="rId8"/>
    <hyperlink ref="J27" r:id="rId9"/>
    <hyperlink ref="J15" r:id="rId10"/>
    <hyperlink ref="J14" r:id="rId11"/>
    <hyperlink ref="J22" r:id="rId12"/>
    <hyperlink ref="J23" r:id="rId13"/>
    <hyperlink ref="J12" r:id="rId14"/>
    <hyperlink ref="J11" r:id="rId15"/>
    <hyperlink ref="J13" r:id="rId16"/>
    <hyperlink ref="J65" r:id="rId17"/>
    <hyperlink ref="J63" r:id="rId18"/>
    <hyperlink ref="J62" r:id="rId19"/>
    <hyperlink ref="J60" r:id="rId20"/>
    <hyperlink ref="J59" r:id="rId21"/>
    <hyperlink ref="J56" r:id="rId22"/>
    <hyperlink ref="J55" r:id="rId23"/>
    <hyperlink ref="J71" r:id="rId24"/>
    <hyperlink ref="J84" r:id="rId25"/>
    <hyperlink ref="J61" r:id="rId26"/>
    <hyperlink ref="J64" r:id="rId27"/>
    <hyperlink ref="J46" r:id="rId28"/>
    <hyperlink ref="J8" r:id="rId29"/>
    <hyperlink ref="J9" r:id="rId30"/>
    <hyperlink ref="J10" r:id="rId31"/>
    <hyperlink ref="J57" r:id="rId32"/>
    <hyperlink ref="J26" r:id="rId33"/>
    <hyperlink ref="J58" r:id="rId34"/>
    <hyperlink ref="J54" r:id="rId35"/>
    <hyperlink ref="J45" r:id="rId36"/>
    <hyperlink ref="J7" r:id="rId37"/>
    <hyperlink ref="J52" r:id="rId38"/>
    <hyperlink ref="J51" r:id="rId39"/>
    <hyperlink ref="J50" r:id="rId40"/>
    <hyperlink ref="J44" r:id="rId41"/>
    <hyperlink ref="J43" r:id="rId42"/>
    <hyperlink ref="J42" r:id="rId43"/>
    <hyperlink ref="J41" r:id="rId44"/>
    <hyperlink ref="J40" r:id="rId45"/>
    <hyperlink ref="J4" r:id="rId46"/>
    <hyperlink ref="J47" r:id="rId47"/>
    <hyperlink ref="J48" r:id="rId48"/>
    <hyperlink ref="J5" r:id="rId49"/>
    <hyperlink ref="J33" r:id="rId50"/>
    <hyperlink ref="J34" r:id="rId51"/>
    <hyperlink ref="J35" r:id="rId52"/>
    <hyperlink ref="J36" r:id="rId53"/>
    <hyperlink ref="J37" r:id="rId54"/>
    <hyperlink ref="J38" r:id="rId55"/>
    <hyperlink ref="J39" r:id="rId56"/>
    <hyperlink ref="J67" r:id="rId57"/>
    <hyperlink ref="J68" r:id="rId58"/>
    <hyperlink ref="J69" r:id="rId59"/>
    <hyperlink ref="J70" r:id="rId60"/>
    <hyperlink ref="J6" r:id="rId61"/>
    <hyperlink ref="J73" r:id="rId62"/>
    <hyperlink ref="J72" r:id="rId63"/>
    <hyperlink ref="J30" r:id="rId64"/>
    <hyperlink ref="J66" r:id="rId65"/>
    <hyperlink ref="J49" r:id="rId66"/>
    <hyperlink ref="J31" r:id="rId67"/>
    <hyperlink ref="J29" r:id="rId68"/>
    <hyperlink ref="J28" r:id="rId69"/>
    <hyperlink ref="J2" r:id="rId70"/>
    <hyperlink ref="J3" r:id="rId71"/>
    <hyperlink ref="J82" r:id="rId72"/>
    <hyperlink ref="J83" r:id="rId73"/>
    <hyperlink ref="J80" r:id="rId74"/>
    <hyperlink ref="J81" r:id="rId75"/>
    <hyperlink ref="J85" r:id="rId76"/>
    <hyperlink ref="J86" r:id="rId77"/>
    <hyperlink ref="J79" r:id="rId78"/>
    <hyperlink ref="J77" r:id="rId79"/>
    <hyperlink ref="J78" r:id="rId80"/>
    <hyperlink ref="J32" r:id="rId81"/>
    <hyperlink ref="J53" r:id="rId82"/>
    <hyperlink ref="J74" r:id="rId83"/>
    <hyperlink ref="J75" r:id="rId84"/>
    <hyperlink ref="J76" r:id="rId85"/>
  </hyperlinks>
  <pageMargins left="0" right="0" top="0.74803149606299213" bottom="0.74803149606299213" header="0.31496062992125984" footer="0.31496062992125984"/>
  <pageSetup paperSize="9" orientation="landscape" r:id="rId86"/>
  <legacyDrawing r:id="rId8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RowHeight="15" x14ac:dyDescent="0.25"/>
  <sheetData>
    <row r="1" spans="1:1" x14ac:dyDescent="0.25">
      <c r="A1">
        <f>(37510*100)/99.94</f>
        <v>37532.519511707025</v>
      </c>
    </row>
    <row r="2" spans="1:1" x14ac:dyDescent="0.25">
      <c r="A2">
        <f>A1-37510</f>
        <v>22.519511707025231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G16" sqref="G16"/>
    </sheetView>
  </sheetViews>
  <sheetFormatPr baseColWidth="10" defaultRowHeight="15" x14ac:dyDescent="0.25"/>
  <sheetData>
    <row r="1" spans="1:7" x14ac:dyDescent="0.25">
      <c r="A1" s="2"/>
      <c r="B1" s="3"/>
      <c r="C1" s="3"/>
    </row>
    <row r="2" spans="1:7" x14ac:dyDescent="0.25">
      <c r="A2" s="2"/>
      <c r="B2" s="3"/>
      <c r="C2" s="3"/>
    </row>
    <row r="15" spans="1:7" x14ac:dyDescent="0.25">
      <c r="G15">
        <f>8325*166.386</f>
        <v>1385163.45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CONVENIOS 2016</vt:lpstr>
      <vt:lpstr>Hoja2</vt:lpstr>
      <vt:lpstr>Hoja3</vt:lpstr>
      <vt:lpstr>'CONVENIOS 2016'!Títulos_a_imprimir</vt:lpstr>
    </vt:vector>
  </TitlesOfParts>
  <Company>Diputación de Alicante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jtorregt</dc:creator>
  <cp:lastModifiedBy>TORREGROSA TRIVES, JORGE MANUEL</cp:lastModifiedBy>
  <cp:lastPrinted>2016-07-04T10:25:48Z</cp:lastPrinted>
  <dcterms:created xsi:type="dcterms:W3CDTF">2016-06-01T05:43:25Z</dcterms:created>
  <dcterms:modified xsi:type="dcterms:W3CDTF">2016-10-21T06:36:48Z</dcterms:modified>
</cp:coreProperties>
</file>