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ECON PRESUP Y ESTADIST\CONTRATACION\ESTADISTICAS CONTRATOS 2021\PUBLICADO\"/>
    </mc:Choice>
  </mc:AlternateContent>
  <bookViews>
    <workbookView xWindow="0" yWindow="0" windowWidth="28800" windowHeight="11700"/>
  </bookViews>
  <sheets>
    <sheet name="VOLUMEN GLOBAL" sheetId="1" r:id="rId1"/>
    <sheet name="Número Contratos por categoria" sheetId="2" r:id="rId2"/>
    <sheet name="Importes por categorías" sheetId="3" r:id="rId3"/>
    <sheet name="Totales por importes" sheetId="13" r:id="rId4"/>
    <sheet name="Total Num. Contratos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9" i="1"/>
  <c r="L10" i="1"/>
  <c r="L11" i="1"/>
  <c r="L12" i="1"/>
  <c r="L13" i="1"/>
  <c r="L14" i="1"/>
  <c r="L15" i="1"/>
  <c r="L9" i="1"/>
  <c r="M17" i="1" l="1"/>
  <c r="C17" i="1" l="1"/>
  <c r="B23" i="1" s="1"/>
  <c r="B17" i="1"/>
  <c r="B22" i="1" s="1"/>
  <c r="E17" i="1" l="1"/>
  <c r="C23" i="1" s="1"/>
  <c r="K17" i="1"/>
  <c r="F23" i="1" s="1"/>
  <c r="I17" i="1"/>
  <c r="E23" i="1" s="1"/>
  <c r="J17" i="1"/>
  <c r="F22" i="1" s="1"/>
  <c r="H17" i="1"/>
  <c r="E22" i="1" s="1"/>
  <c r="F17" i="1"/>
  <c r="D22" i="1" s="1"/>
  <c r="D17" i="1"/>
  <c r="C22" i="1" s="1"/>
  <c r="G22" i="1" s="1"/>
  <c r="G17" i="1"/>
  <c r="D23" i="1" s="1"/>
  <c r="G23" i="1" l="1"/>
  <c r="L17" i="1"/>
</calcChain>
</file>

<file path=xl/sharedStrings.xml><?xml version="1.0" encoding="utf-8"?>
<sst xmlns="http://schemas.openxmlformats.org/spreadsheetml/2006/main" count="34" uniqueCount="26">
  <si>
    <t>Documento reelaborado por la Unidad de Transparencia</t>
  </si>
  <si>
    <t>OBRAS</t>
  </si>
  <si>
    <t>SERVICIOS</t>
  </si>
  <si>
    <t>SUMINISTROS</t>
  </si>
  <si>
    <t>ARRENDAMIENTOS</t>
  </si>
  <si>
    <t>GESTIÓN SERVICIOS PÚBLICOS</t>
  </si>
  <si>
    <t>CONTRATOS PRIVADOS</t>
  </si>
  <si>
    <t>Nº Total Contratos</t>
  </si>
  <si>
    <t>CONTRATOS ESPECIALES</t>
  </si>
  <si>
    <t>IMPORTES</t>
  </si>
  <si>
    <t>Suma TOTALES</t>
  </si>
  <si>
    <t>Nº Contratos</t>
  </si>
  <si>
    <t>Totales por tipo de contrato (€)</t>
  </si>
  <si>
    <t>Nº CONTRATOS</t>
  </si>
  <si>
    <t>IMPORTES TOTALES</t>
  </si>
  <si>
    <t>TOTALES</t>
  </si>
  <si>
    <t>2015 (*)</t>
  </si>
  <si>
    <t>2016 (*)</t>
  </si>
  <si>
    <t>2017 (*)</t>
  </si>
  <si>
    <t xml:space="preserve">(*) </t>
  </si>
  <si>
    <t>No incluyen contratos menores</t>
  </si>
  <si>
    <r>
      <t xml:space="preserve">Fuente: </t>
    </r>
    <r>
      <rPr>
        <b/>
        <sz val="10"/>
        <color theme="1"/>
        <rFont val="Calibri"/>
        <family val="2"/>
        <scheme val="minor"/>
      </rPr>
      <t>CONTRATACIÓN, REGISTRO CONTRATOS MENORES Y TRANSPARENCIA</t>
    </r>
  </si>
  <si>
    <t>ANUALIDADES</t>
  </si>
  <si>
    <t>CATEGORÍA 
DE CONTRATOS</t>
  </si>
  <si>
    <t>DATOS ESTADÍSTICOS SOBRE EL PORCENTAJE EN VOLUMEN PRESUPUESTARIO DE CONTRATOS ADJUDICADOS A TRAVÉS 
DE CADA UNO DE LOS PROCEDIMIENTOS PREVISTOS EN LA LEGISLACIÓN DE CONTRATOS DEL SECTOR PÚBLICO - 
COMPARATIVA PERIODO 2015 - 2019</t>
  </si>
  <si>
    <r>
      <t xml:space="preserve">Versión núm. 1: </t>
    </r>
    <r>
      <rPr>
        <b/>
        <sz val="10"/>
        <color theme="1"/>
        <rFont val="Calibri"/>
        <family val="2"/>
        <scheme val="minor"/>
      </rPr>
      <t>16 de febrero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</si>
</sst>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1" fontId="1" fillId="4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3" fontId="1" fillId="4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5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contratos totales por categorías - Periodo 2015-2019</a:t>
            </a:r>
            <a:endParaRPr lang="es-ES" b="1"/>
          </a:p>
        </c:rich>
      </c:tx>
      <c:layout>
        <c:manualLayout>
          <c:xMode val="edge"/>
          <c:yMode val="edge"/>
          <c:x val="0.24649723279127259"/>
          <c:y val="3.1478971303571468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7C5-4585-970B-0A5DFF09DE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7C5-4585-970B-0A5DFF09DE2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7C5-4585-970B-0A5DFF09DE2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7C5-4585-970B-0A5DFF09DE2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7C5-4585-970B-0A5DFF09DE2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27C5-4585-970B-0A5DFF09DE26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7C5-4585-970B-0A5DFF09DE26}"/>
              </c:ext>
            </c:extLst>
          </c:dPt>
          <c:dLbls>
            <c:dLbl>
              <c:idx val="0"/>
              <c:layout>
                <c:manualLayout>
                  <c:x val="8.212389197410316E-3"/>
                  <c:y val="-2.0985980869047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7C5-4585-970B-0A5DFF09DE26}"/>
                </c:ext>
              </c:extLst>
            </c:dLbl>
            <c:dLbl>
              <c:idx val="1"/>
              <c:layout>
                <c:manualLayout>
                  <c:x val="1.2318583796115475E-2"/>
                  <c:y val="-8.39439234761907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7C5-4585-970B-0A5DFF09DE26}"/>
                </c:ext>
              </c:extLst>
            </c:dLbl>
            <c:dLbl>
              <c:idx val="2"/>
              <c:layout>
                <c:manualLayout>
                  <c:x val="9.5811207303120368E-3"/>
                  <c:y val="-4.1971961738095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7C5-4585-970B-0A5DFF09D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'VOLUMEN GLOBAL'!$A$9:$A$15</c:f>
              <c:strCache>
                <c:ptCount val="7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  <c:pt idx="6">
                  <c:v>CONTRATOS ESPECIALES</c:v>
                </c:pt>
              </c:strCache>
            </c:strRef>
          </c:cat>
          <c:val>
            <c:numRef>
              <c:f>'VOLUMEN GLOBAL'!$L$9:$L$15</c:f>
              <c:numCache>
                <c:formatCode>#,##0</c:formatCode>
                <c:ptCount val="7"/>
                <c:pt idx="0">
                  <c:v>1158</c:v>
                </c:pt>
                <c:pt idx="1">
                  <c:v>3774</c:v>
                </c:pt>
                <c:pt idx="2">
                  <c:v>2602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5-4585-970B-0A5DFF09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199744"/>
        <c:axId val="380204992"/>
        <c:axId val="0"/>
      </c:bar3DChart>
      <c:catAx>
        <c:axId val="38019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0204992"/>
        <c:crosses val="autoZero"/>
        <c:auto val="1"/>
        <c:lblAlgn val="ctr"/>
        <c:lblOffset val="100"/>
        <c:noMultiLvlLbl val="0"/>
      </c:catAx>
      <c:valAx>
        <c:axId val="3802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019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Volumen de contratos en euros (€) por categorías - Periodo 2015 - 2019</a:t>
            </a:r>
          </a:p>
        </c:rich>
      </c:tx>
      <c:layout>
        <c:manualLayout>
          <c:xMode val="edge"/>
          <c:yMode val="edge"/>
          <c:x val="0.30143466774958116"/>
          <c:y val="3.5676167477380998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691-4501-8286-1EF98380AB4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691-4501-8286-1EF98380AB4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691-4501-8286-1EF98380AB48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B691-4501-8286-1EF98380AB48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B691-4501-8286-1EF98380AB48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691-4501-8286-1EF98380AB48}"/>
              </c:ext>
            </c:extLst>
          </c:dPt>
          <c:dLbls>
            <c:dLbl>
              <c:idx val="0"/>
              <c:layout>
                <c:manualLayout>
                  <c:x val="0"/>
                  <c:y val="-1.888738278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91-4501-8286-1EF98380AB48}"/>
                </c:ext>
              </c:extLst>
            </c:dLbl>
            <c:dLbl>
              <c:idx val="1"/>
              <c:layout>
                <c:manualLayout>
                  <c:x val="0"/>
                  <c:y val="-2.098598086904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91-4501-8286-1EF98380AB48}"/>
                </c:ext>
              </c:extLst>
            </c:dLbl>
            <c:dLbl>
              <c:idx val="2"/>
              <c:layout>
                <c:manualLayout>
                  <c:x val="0"/>
                  <c:y val="-2.518317704285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91-4501-8286-1EF98380AB48}"/>
                </c:ext>
              </c:extLst>
            </c:dLbl>
            <c:dLbl>
              <c:idx val="3"/>
              <c:layout>
                <c:manualLayout>
                  <c:x val="0"/>
                  <c:y val="-1.8887382782142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91-4501-8286-1EF98380AB48}"/>
                </c:ext>
              </c:extLst>
            </c:dLbl>
            <c:dLbl>
              <c:idx val="4"/>
              <c:layout>
                <c:manualLayout>
                  <c:x val="0"/>
                  <c:y val="-1.8887382782142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91-4501-8286-1EF98380AB48}"/>
                </c:ext>
              </c:extLst>
            </c:dLbl>
            <c:dLbl>
              <c:idx val="5"/>
              <c:layout>
                <c:manualLayout>
                  <c:x val="0"/>
                  <c:y val="-2.0985980869047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91-4501-8286-1EF98380AB48}"/>
                </c:ext>
              </c:extLst>
            </c:dLbl>
            <c:dLbl>
              <c:idx val="6"/>
              <c:layout>
                <c:manualLayout>
                  <c:x val="0"/>
                  <c:y val="-2.5183177042857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91-4501-8286-1EF98380AB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'VOLUMEN GLOBAL'!$A$9:$A$15</c:f>
              <c:strCache>
                <c:ptCount val="7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GESTIÓN SERVICIOS PÚBLICOS</c:v>
                </c:pt>
                <c:pt idx="5">
                  <c:v>CONTRATOS PRIVADOS</c:v>
                </c:pt>
                <c:pt idx="6">
                  <c:v>CONTRATOS ESPECIALES</c:v>
                </c:pt>
              </c:strCache>
            </c:strRef>
          </c:cat>
          <c:val>
            <c:numRef>
              <c:f>'VOLUMEN GLOBAL'!$M$9:$M$15</c:f>
              <c:numCache>
                <c:formatCode>#,##0.00\ "€"</c:formatCode>
                <c:ptCount val="7"/>
                <c:pt idx="0">
                  <c:v>95818136.99000001</c:v>
                </c:pt>
                <c:pt idx="1">
                  <c:v>33850300.009999998</c:v>
                </c:pt>
                <c:pt idx="2">
                  <c:v>14137886.52</c:v>
                </c:pt>
                <c:pt idx="3">
                  <c:v>119825.4</c:v>
                </c:pt>
                <c:pt idx="4">
                  <c:v>0</c:v>
                </c:pt>
                <c:pt idx="5">
                  <c:v>6713252.1399999997</c:v>
                </c:pt>
                <c:pt idx="6">
                  <c:v>28335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1-4501-8286-1EF98380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1040040"/>
        <c:axId val="611033152"/>
        <c:axId val="0"/>
      </c:bar3DChart>
      <c:catAx>
        <c:axId val="61104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33152"/>
        <c:crosses val="autoZero"/>
        <c:auto val="1"/>
        <c:lblAlgn val="ctr"/>
        <c:lblOffset val="100"/>
        <c:noMultiLvlLbl val="0"/>
      </c:catAx>
      <c:valAx>
        <c:axId val="61103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104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FF00"/>
                </a:solidFill>
              </a:rPr>
              <a:t>IMPORTES</a:t>
            </a:r>
            <a:r>
              <a:rPr lang="es-ES" baseline="0">
                <a:solidFill>
                  <a:srgbClr val="FFFF00"/>
                </a:solidFill>
              </a:rPr>
              <a:t> TOTALES CONTRATOS ADJUDICADOS PERIODO 2015-2019</a:t>
            </a:r>
            <a:endParaRPr lang="es-ES">
              <a:solidFill>
                <a:srgbClr val="FFFF00"/>
              </a:solidFill>
            </a:endParaRPr>
          </a:p>
        </c:rich>
      </c:tx>
      <c:layout/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GLOBAL'!$A$21</c:f>
              <c:strCache>
                <c:ptCount val="1"/>
                <c:pt idx="0">
                  <c:v>ANUALIDADES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'VOLUMEN GLOBAL'!$B$21:$F$21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5-41E8-917D-17A0DF53B171}"/>
            </c:ext>
          </c:extLst>
        </c:ser>
        <c:ser>
          <c:idx val="1"/>
          <c:order val="1"/>
          <c:tx>
            <c:strRef>
              <c:f>'VOLUMEN GLOBAL'!$A$23</c:f>
              <c:strCache>
                <c:ptCount val="1"/>
                <c:pt idx="0">
                  <c:v>IMPORTES TOTALES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>
                <a:outerShdw blurRad="50800" dist="50800" dir="5400000" algn="ctr" rotWithShape="0">
                  <a:schemeClr val="accent6">
                    <a:lumMod val="60000"/>
                    <a:lumOff val="40000"/>
                  </a:scheme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'VOLUMEN GLOBAL'!$B$23:$F$23</c:f>
              <c:numCache>
                <c:formatCode>#,##0.00\ "€"</c:formatCode>
                <c:ptCount val="5"/>
                <c:pt idx="0">
                  <c:v>20860862.880000003</c:v>
                </c:pt>
                <c:pt idx="1">
                  <c:v>39242543.300000004</c:v>
                </c:pt>
                <c:pt idx="2">
                  <c:v>25497902.319999997</c:v>
                </c:pt>
                <c:pt idx="3">
                  <c:v>29590453.890000001</c:v>
                </c:pt>
                <c:pt idx="4">
                  <c:v>35475973.669999994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5-41E8-917D-17A0DF53B1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0706552"/>
        <c:axId val="770709504"/>
      </c:barChart>
      <c:catAx>
        <c:axId val="770706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0709504"/>
        <c:crosses val="autoZero"/>
        <c:auto val="1"/>
        <c:lblAlgn val="ctr"/>
        <c:lblOffset val="100"/>
        <c:noMultiLvlLbl val="0"/>
      </c:catAx>
      <c:valAx>
        <c:axId val="7707095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70706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Nº CONTRATOS ADJUDICADOS</a:t>
            </a:r>
            <a:r>
              <a:rPr lang="en-US" b="1" baseline="0">
                <a:solidFill>
                  <a:schemeClr val="bg1"/>
                </a:solidFill>
              </a:rPr>
              <a:t> PERIODO 2015 - 2019</a:t>
            </a:r>
            <a:endParaRPr lang="en-US" b="1">
              <a:solidFill>
                <a:schemeClr val="bg1"/>
              </a:solidFill>
            </a:endParaRPr>
          </a:p>
        </c:rich>
      </c:tx>
      <c:layout/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GLOBAL'!$A$22</c:f>
              <c:strCache>
                <c:ptCount val="1"/>
                <c:pt idx="0">
                  <c:v>Nº CONTRATOS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'VOLUMEN GLOBAL'!$B$21:$F$21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'VOLUMEN GLOBAL'!$B$22:$F$22</c:f>
              <c:numCache>
                <c:formatCode>#,##0</c:formatCode>
                <c:ptCount val="5"/>
                <c:pt idx="0">
                  <c:v>195</c:v>
                </c:pt>
                <c:pt idx="1">
                  <c:v>263</c:v>
                </c:pt>
                <c:pt idx="2">
                  <c:v>271</c:v>
                </c:pt>
                <c:pt idx="3">
                  <c:v>3346</c:v>
                </c:pt>
                <c:pt idx="4">
                  <c:v>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E-4300-B69C-B58B092B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756096"/>
        <c:axId val="636750520"/>
      </c:barChart>
      <c:catAx>
        <c:axId val="63675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50520"/>
        <c:crosses val="autoZero"/>
        <c:auto val="1"/>
        <c:lblAlgn val="ctr"/>
        <c:lblOffset val="100"/>
        <c:noMultiLvlLbl val="0"/>
      </c:catAx>
      <c:valAx>
        <c:axId val="63675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675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0553" cy="604373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0553" cy="604373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zoomScale="110" zoomScaleNormal="110" workbookViewId="0">
      <selection activeCell="A5" sqref="A5:M5"/>
    </sheetView>
  </sheetViews>
  <sheetFormatPr baseColWidth="10" defaultColWidth="16.42578125" defaultRowHeight="12.75" x14ac:dyDescent="0.2"/>
  <cols>
    <col min="1" max="1" width="17.28515625" style="1" customWidth="1"/>
    <col min="2" max="2" width="14.7109375" style="1" customWidth="1"/>
    <col min="3" max="3" width="16.42578125" style="1"/>
    <col min="4" max="4" width="15.5703125" style="1" customWidth="1"/>
    <col min="5" max="6" width="16.42578125" style="1"/>
    <col min="7" max="7" width="16.42578125" style="2"/>
    <col min="8" max="9" width="16.42578125" style="1"/>
    <col min="10" max="10" width="14.28515625" style="1" customWidth="1"/>
    <col min="11" max="19" width="16.42578125" style="1"/>
    <col min="20" max="20" width="16.42578125" style="3"/>
    <col min="21" max="16384" width="16.42578125" style="1"/>
  </cols>
  <sheetData>
    <row r="1" spans="1:21" x14ac:dyDescent="0.2">
      <c r="J1" s="1" t="s">
        <v>0</v>
      </c>
    </row>
    <row r="2" spans="1:21" x14ac:dyDescent="0.2">
      <c r="A2" s="1" t="s">
        <v>25</v>
      </c>
    </row>
    <row r="3" spans="1:21" x14ac:dyDescent="0.2">
      <c r="J3" s="1" t="s">
        <v>21</v>
      </c>
    </row>
    <row r="4" spans="1:21" ht="16.5" customHeight="1" x14ac:dyDescent="0.2"/>
    <row r="5" spans="1:21" s="6" customFormat="1" ht="64.5" customHeight="1" x14ac:dyDescent="0.2">
      <c r="A5" s="22" t="s">
        <v>24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4"/>
      <c r="O5" s="4"/>
      <c r="P5" s="4"/>
      <c r="Q5" s="4"/>
      <c r="R5" s="5"/>
      <c r="S5" s="5"/>
      <c r="T5" s="5"/>
      <c r="U5" s="5"/>
    </row>
    <row r="6" spans="1:21" ht="13.5" thickBo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</row>
    <row r="7" spans="1:21" s="2" customFormat="1" ht="27.75" customHeight="1" thickTop="1" thickBot="1" x14ac:dyDescent="0.25">
      <c r="A7" s="7"/>
      <c r="B7" s="20" t="s">
        <v>16</v>
      </c>
      <c r="C7" s="21"/>
      <c r="D7" s="20" t="s">
        <v>17</v>
      </c>
      <c r="E7" s="21"/>
      <c r="F7" s="20" t="s">
        <v>18</v>
      </c>
      <c r="G7" s="21"/>
      <c r="H7" s="20">
        <v>2018</v>
      </c>
      <c r="I7" s="21"/>
      <c r="J7" s="20">
        <v>2019</v>
      </c>
      <c r="K7" s="21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7" thickTop="1" thickBot="1" x14ac:dyDescent="0.25">
      <c r="A8" s="19" t="s">
        <v>23</v>
      </c>
      <c r="B8" s="9" t="s">
        <v>11</v>
      </c>
      <c r="C8" s="10" t="s">
        <v>9</v>
      </c>
      <c r="D8" s="9" t="s">
        <v>11</v>
      </c>
      <c r="E8" s="10" t="s">
        <v>9</v>
      </c>
      <c r="F8" s="9" t="s">
        <v>11</v>
      </c>
      <c r="G8" s="10" t="s">
        <v>9</v>
      </c>
      <c r="H8" s="9" t="s">
        <v>11</v>
      </c>
      <c r="I8" s="10" t="s">
        <v>9</v>
      </c>
      <c r="J8" s="9" t="s">
        <v>11</v>
      </c>
      <c r="K8" s="10" t="s">
        <v>9</v>
      </c>
      <c r="L8" s="9" t="s">
        <v>7</v>
      </c>
      <c r="M8" s="10" t="s">
        <v>12</v>
      </c>
    </row>
    <row r="9" spans="1:21" ht="14.25" thickTop="1" thickBot="1" x14ac:dyDescent="0.25">
      <c r="A9" s="11" t="s">
        <v>1</v>
      </c>
      <c r="B9" s="12">
        <v>97</v>
      </c>
      <c r="C9" s="13">
        <v>13260792.57</v>
      </c>
      <c r="D9" s="12">
        <v>152</v>
      </c>
      <c r="E9" s="13">
        <v>19937769.050000001</v>
      </c>
      <c r="F9" s="12">
        <v>141</v>
      </c>
      <c r="G9" s="13">
        <v>18349428.280000001</v>
      </c>
      <c r="H9" s="14">
        <v>359</v>
      </c>
      <c r="I9" s="13">
        <v>20065003.440000001</v>
      </c>
      <c r="J9" s="14">
        <v>409</v>
      </c>
      <c r="K9" s="13">
        <v>24205143.649999999</v>
      </c>
      <c r="L9" s="14">
        <f>B9+D9+F9+H9+J9</f>
        <v>1158</v>
      </c>
      <c r="M9" s="13">
        <f>C9+E9+G9+I9+K9</f>
        <v>95818136.99000001</v>
      </c>
      <c r="T9" s="1"/>
    </row>
    <row r="10" spans="1:21" ht="14.25" thickTop="1" thickBot="1" x14ac:dyDescent="0.25">
      <c r="A10" s="11" t="s">
        <v>2</v>
      </c>
      <c r="B10" s="12">
        <v>74</v>
      </c>
      <c r="C10" s="13">
        <v>5098019.74</v>
      </c>
      <c r="D10" s="12">
        <v>83</v>
      </c>
      <c r="E10" s="13">
        <v>11256489.220000001</v>
      </c>
      <c r="F10" s="12">
        <v>98</v>
      </c>
      <c r="G10" s="13">
        <v>4204416.58</v>
      </c>
      <c r="H10" s="14">
        <v>1782</v>
      </c>
      <c r="I10" s="13">
        <v>5009154.96</v>
      </c>
      <c r="J10" s="14">
        <v>1737</v>
      </c>
      <c r="K10" s="13">
        <v>8282219.5099999998</v>
      </c>
      <c r="L10" s="14">
        <f t="shared" ref="L10:L15" si="0">B10+D10+F10+H10+J10</f>
        <v>3774</v>
      </c>
      <c r="M10" s="13">
        <f t="shared" ref="M10:M15" si="1">C10+E10+G10+I10+K10</f>
        <v>33850300.009999998</v>
      </c>
      <c r="T10" s="1"/>
    </row>
    <row r="11" spans="1:21" ht="14.25" thickTop="1" thickBot="1" x14ac:dyDescent="0.25">
      <c r="A11" s="11" t="s">
        <v>3</v>
      </c>
      <c r="B11" s="12">
        <v>23</v>
      </c>
      <c r="C11" s="13">
        <v>2334252.9700000002</v>
      </c>
      <c r="D11" s="12">
        <v>24</v>
      </c>
      <c r="E11" s="13">
        <v>1474495.49</v>
      </c>
      <c r="F11" s="12">
        <v>26</v>
      </c>
      <c r="G11" s="13">
        <v>2908193.06</v>
      </c>
      <c r="H11" s="14">
        <v>1205</v>
      </c>
      <c r="I11" s="13">
        <v>4516295.49</v>
      </c>
      <c r="J11" s="14">
        <v>1324</v>
      </c>
      <c r="K11" s="13">
        <v>2904649.51</v>
      </c>
      <c r="L11" s="14">
        <f t="shared" si="0"/>
        <v>2602</v>
      </c>
      <c r="M11" s="13">
        <f t="shared" si="1"/>
        <v>14137886.52</v>
      </c>
      <c r="T11" s="1"/>
    </row>
    <row r="12" spans="1:21" ht="14.25" thickTop="1" thickBot="1" x14ac:dyDescent="0.25">
      <c r="A12" s="11" t="s">
        <v>4</v>
      </c>
      <c r="B12" s="12">
        <v>0</v>
      </c>
      <c r="C12" s="13">
        <v>0</v>
      </c>
      <c r="D12" s="12">
        <v>0</v>
      </c>
      <c r="E12" s="13">
        <v>0</v>
      </c>
      <c r="F12" s="12">
        <v>1</v>
      </c>
      <c r="G12" s="13">
        <v>35864.400000000001</v>
      </c>
      <c r="H12" s="14">
        <v>0</v>
      </c>
      <c r="I12" s="13">
        <v>0</v>
      </c>
      <c r="J12" s="14">
        <v>2</v>
      </c>
      <c r="K12" s="13">
        <v>83961</v>
      </c>
      <c r="L12" s="14">
        <f t="shared" si="0"/>
        <v>3</v>
      </c>
      <c r="M12" s="13">
        <f t="shared" si="1"/>
        <v>119825.4</v>
      </c>
      <c r="T12" s="1"/>
    </row>
    <row r="13" spans="1:21" ht="27" thickTop="1" thickBot="1" x14ac:dyDescent="0.25">
      <c r="A13" s="15" t="s">
        <v>5</v>
      </c>
      <c r="B13" s="12">
        <v>0</v>
      </c>
      <c r="C13" s="13">
        <v>0</v>
      </c>
      <c r="D13" s="12">
        <v>0</v>
      </c>
      <c r="E13" s="13">
        <v>0</v>
      </c>
      <c r="F13" s="12">
        <v>4</v>
      </c>
      <c r="G13" s="13">
        <v>0</v>
      </c>
      <c r="H13" s="14">
        <v>0</v>
      </c>
      <c r="I13" s="13">
        <v>0</v>
      </c>
      <c r="J13" s="14">
        <v>0</v>
      </c>
      <c r="K13" s="13">
        <v>0</v>
      </c>
      <c r="L13" s="14">
        <f t="shared" si="0"/>
        <v>4</v>
      </c>
      <c r="M13" s="13">
        <f t="shared" si="1"/>
        <v>0</v>
      </c>
      <c r="T13" s="1"/>
    </row>
    <row r="14" spans="1:21" ht="27" thickTop="1" thickBot="1" x14ac:dyDescent="0.25">
      <c r="A14" s="15" t="s">
        <v>6</v>
      </c>
      <c r="B14" s="12">
        <v>1</v>
      </c>
      <c r="C14" s="13">
        <v>167797.6</v>
      </c>
      <c r="D14" s="12">
        <v>2</v>
      </c>
      <c r="E14" s="13">
        <v>6545454.54</v>
      </c>
      <c r="F14" s="12">
        <v>1</v>
      </c>
      <c r="G14" s="13">
        <v>0</v>
      </c>
      <c r="H14" s="14">
        <v>0</v>
      </c>
      <c r="I14" s="13">
        <v>0</v>
      </c>
      <c r="J14" s="14">
        <v>0</v>
      </c>
      <c r="K14" s="13">
        <v>0</v>
      </c>
      <c r="L14" s="14">
        <f t="shared" si="0"/>
        <v>4</v>
      </c>
      <c r="M14" s="13">
        <f t="shared" si="1"/>
        <v>6713252.1399999997</v>
      </c>
      <c r="T14" s="1"/>
    </row>
    <row r="15" spans="1:21" ht="27" thickTop="1" thickBot="1" x14ac:dyDescent="0.25">
      <c r="A15" s="15" t="s">
        <v>8</v>
      </c>
      <c r="B15" s="12">
        <v>0</v>
      </c>
      <c r="C15" s="13">
        <v>0</v>
      </c>
      <c r="D15" s="12">
        <v>2</v>
      </c>
      <c r="E15" s="13">
        <v>28335</v>
      </c>
      <c r="F15" s="12">
        <v>0</v>
      </c>
      <c r="G15" s="13">
        <v>0</v>
      </c>
      <c r="H15" s="14">
        <v>0</v>
      </c>
      <c r="I15" s="13">
        <v>0</v>
      </c>
      <c r="J15" s="14">
        <v>0</v>
      </c>
      <c r="K15" s="13">
        <v>0</v>
      </c>
      <c r="L15" s="14">
        <f t="shared" si="0"/>
        <v>2</v>
      </c>
      <c r="M15" s="13">
        <f t="shared" si="1"/>
        <v>28335</v>
      </c>
    </row>
    <row r="16" spans="1:21" ht="14.25" thickTop="1" thickBot="1" x14ac:dyDescent="0.25">
      <c r="B16" s="3"/>
      <c r="D16" s="3"/>
      <c r="G16" s="1"/>
    </row>
    <row r="17" spans="1:20" ht="14.25" thickTop="1" thickBot="1" x14ac:dyDescent="0.25">
      <c r="A17" s="16" t="s">
        <v>10</v>
      </c>
      <c r="B17" s="12">
        <f>SUM(B9:B16)</f>
        <v>195</v>
      </c>
      <c r="C17" s="13">
        <f>SUM(C9:C16)</f>
        <v>20860862.880000003</v>
      </c>
      <c r="D17" s="12">
        <f>SUM(D9:D16)</f>
        <v>263</v>
      </c>
      <c r="E17" s="13">
        <f>SUM(E9:E16)</f>
        <v>39242543.300000004</v>
      </c>
      <c r="F17" s="12">
        <f t="shared" ref="F17:L17" si="2">SUM(F9:F15)</f>
        <v>271</v>
      </c>
      <c r="G17" s="13">
        <f t="shared" si="2"/>
        <v>25497902.319999997</v>
      </c>
      <c r="H17" s="14">
        <f t="shared" si="2"/>
        <v>3346</v>
      </c>
      <c r="I17" s="13">
        <f t="shared" si="2"/>
        <v>29590453.890000001</v>
      </c>
      <c r="J17" s="14">
        <f t="shared" si="2"/>
        <v>3472</v>
      </c>
      <c r="K17" s="13">
        <f t="shared" si="2"/>
        <v>35475973.669999994</v>
      </c>
      <c r="L17" s="14">
        <f t="shared" si="2"/>
        <v>7547</v>
      </c>
      <c r="M17" s="13">
        <f>SUM(M9:M15)</f>
        <v>150667736.06</v>
      </c>
    </row>
    <row r="18" spans="1:20" ht="13.5" thickTop="1" x14ac:dyDescent="0.2">
      <c r="D18" s="3"/>
      <c r="G18" s="1"/>
    </row>
    <row r="19" spans="1:20" x14ac:dyDescent="0.2">
      <c r="G19" s="1"/>
    </row>
    <row r="20" spans="1:20" ht="13.5" thickBot="1" x14ac:dyDescent="0.25">
      <c r="G20" s="1"/>
    </row>
    <row r="21" spans="1:20" ht="14.25" thickTop="1" thickBot="1" x14ac:dyDescent="0.25">
      <c r="A21" s="9" t="s">
        <v>22</v>
      </c>
      <c r="B21" s="17">
        <v>2015</v>
      </c>
      <c r="C21" s="17">
        <v>2016</v>
      </c>
      <c r="D21" s="17">
        <v>2017</v>
      </c>
      <c r="E21" s="17">
        <v>2018</v>
      </c>
      <c r="F21" s="17">
        <v>2019</v>
      </c>
      <c r="G21" s="9" t="s">
        <v>15</v>
      </c>
      <c r="R21" s="3"/>
      <c r="T21" s="1"/>
    </row>
    <row r="22" spans="1:20" ht="14.25" thickTop="1" thickBot="1" x14ac:dyDescent="0.25">
      <c r="A22" s="11" t="s">
        <v>13</v>
      </c>
      <c r="B22" s="14">
        <f>B17</f>
        <v>195</v>
      </c>
      <c r="C22" s="14">
        <f>D17</f>
        <v>263</v>
      </c>
      <c r="D22" s="14">
        <f>F17</f>
        <v>271</v>
      </c>
      <c r="E22" s="14">
        <f>H17</f>
        <v>3346</v>
      </c>
      <c r="F22" s="14">
        <f>J17</f>
        <v>3472</v>
      </c>
      <c r="G22" s="14">
        <f>SUM(B22:F22)</f>
        <v>7547</v>
      </c>
      <c r="R22" s="3"/>
      <c r="T22" s="1"/>
    </row>
    <row r="23" spans="1:20" ht="14.25" thickTop="1" thickBot="1" x14ac:dyDescent="0.25">
      <c r="A23" s="11" t="s">
        <v>14</v>
      </c>
      <c r="B23" s="13">
        <f>C17</f>
        <v>20860862.880000003</v>
      </c>
      <c r="C23" s="13">
        <f>E17</f>
        <v>39242543.300000004</v>
      </c>
      <c r="D23" s="13">
        <f>G17</f>
        <v>25497902.319999997</v>
      </c>
      <c r="E23" s="13">
        <f>I17</f>
        <v>29590453.890000001</v>
      </c>
      <c r="F23" s="13">
        <f>K17</f>
        <v>35475973.669999994</v>
      </c>
      <c r="G23" s="13">
        <f>SUM(B23:F23)</f>
        <v>150667736.06</v>
      </c>
      <c r="R23" s="3"/>
      <c r="T23" s="1"/>
    </row>
    <row r="24" spans="1:20" ht="13.5" thickTop="1" x14ac:dyDescent="0.2"/>
    <row r="26" spans="1:20" x14ac:dyDescent="0.2">
      <c r="A26" s="18" t="s">
        <v>19</v>
      </c>
      <c r="B26" s="1" t="s">
        <v>20</v>
      </c>
    </row>
  </sheetData>
  <mergeCells count="6">
    <mergeCell ref="D7:E7"/>
    <mergeCell ref="F7:G7"/>
    <mergeCell ref="H7:I7"/>
    <mergeCell ref="J7:K7"/>
    <mergeCell ref="A5:M5"/>
    <mergeCell ref="B7:C7"/>
  </mergeCells>
  <printOptions horizontalCentered="1" verticalCentered="1"/>
  <pageMargins left="0" right="0" top="0.94488188976377963" bottom="0.74803149606299213" header="0.31496062992125984" footer="0.31496062992125984"/>
  <pageSetup paperSize="9" scale="5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VOLUMEN GLOBAL</vt:lpstr>
      <vt:lpstr>Número Contratos por categoria</vt:lpstr>
      <vt:lpstr>Importes por categorías</vt:lpstr>
      <vt:lpstr>Totales por importes</vt:lpstr>
      <vt:lpstr>Total Num. 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2022-02-09T10:50:02Z</cp:lastPrinted>
  <dcterms:created xsi:type="dcterms:W3CDTF">2020-12-11T06:40:47Z</dcterms:created>
  <dcterms:modified xsi:type="dcterms:W3CDTF">2022-02-16T09:58:45Z</dcterms:modified>
</cp:coreProperties>
</file>