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1\INFORMACION ECON PRESUP Y ESTADIST\CONTRATACION\INFORMACION ESTADISTICA CONTRACTUAL\PUBLICADO\"/>
    </mc:Choice>
  </mc:AlternateContent>
  <bookViews>
    <workbookView xWindow="0" yWindow="0" windowWidth="28800" windowHeight="11700"/>
  </bookViews>
  <sheets>
    <sheet name="VOLUMEN GLOBAL" sheetId="1" r:id="rId1"/>
    <sheet name="Gráfico por Contratos" sheetId="2" r:id="rId2"/>
    <sheet name="Gráfico por importes" sheetId="3" r:id="rId3"/>
    <sheet name="Total Contratos" sheetId="4" r:id="rId4"/>
    <sheet name="Total importes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9" i="1"/>
  <c r="O10" i="1" l="1"/>
  <c r="O11" i="1"/>
  <c r="O12" i="1"/>
  <c r="O13" i="1"/>
  <c r="O14" i="1"/>
  <c r="O15" i="1"/>
  <c r="O9" i="1"/>
  <c r="O17" i="1" s="1"/>
  <c r="H23" i="1"/>
  <c r="G23" i="1"/>
  <c r="G22" i="1"/>
  <c r="M17" i="1"/>
  <c r="L17" i="1" l="1"/>
  <c r="H22" i="1"/>
  <c r="B23" i="1" l="1"/>
  <c r="C17" i="1" l="1"/>
  <c r="B17" i="1"/>
  <c r="B22" i="1" s="1"/>
  <c r="E17" i="1" l="1"/>
  <c r="C23" i="1" s="1"/>
  <c r="K17" i="1"/>
  <c r="F23" i="1" s="1"/>
  <c r="E23" i="1"/>
  <c r="E22" i="1"/>
  <c r="I17" i="1"/>
  <c r="J17" i="1"/>
  <c r="F22" i="1" s="1"/>
  <c r="H17" i="1"/>
  <c r="F17" i="1"/>
  <c r="D22" i="1" s="1"/>
  <c r="D17" i="1"/>
  <c r="C22" i="1" s="1"/>
  <c r="G17" i="1"/>
  <c r="D23" i="1" s="1"/>
  <c r="N17" i="1" l="1"/>
</calcChain>
</file>

<file path=xl/sharedStrings.xml><?xml version="1.0" encoding="utf-8"?>
<sst xmlns="http://schemas.openxmlformats.org/spreadsheetml/2006/main" count="35" uniqueCount="25">
  <si>
    <t>Documento reelaborado por la Unidad de Transparencia</t>
  </si>
  <si>
    <t>OBRAS</t>
  </si>
  <si>
    <t>SERVICIOS</t>
  </si>
  <si>
    <t>SUMINISTROS</t>
  </si>
  <si>
    <t>ARRENDAMIENTOS</t>
  </si>
  <si>
    <t>GESTIÓN SERVICIOS PÚBLICOS</t>
  </si>
  <si>
    <t>CONTRATOS PRIVADOS</t>
  </si>
  <si>
    <t>Nº Total Contratos</t>
  </si>
  <si>
    <t>CONTRATOS ESPECIALES</t>
  </si>
  <si>
    <t>IMPORTES</t>
  </si>
  <si>
    <t>Suma TOTALES</t>
  </si>
  <si>
    <t>Nº Contratos</t>
  </si>
  <si>
    <t>Totales por tipo de contrato (€)</t>
  </si>
  <si>
    <t>Nº CONTRATOS</t>
  </si>
  <si>
    <t>IMPORTES TOTALES</t>
  </si>
  <si>
    <t>TOTALES</t>
  </si>
  <si>
    <t>2015 (*)</t>
  </si>
  <si>
    <t>2016 (*)</t>
  </si>
  <si>
    <t>2017 (*)</t>
  </si>
  <si>
    <t xml:space="preserve">(*) </t>
  </si>
  <si>
    <t>No incluyen contratos menores</t>
  </si>
  <si>
    <r>
      <t xml:space="preserve">Versión: </t>
    </r>
    <r>
      <rPr>
        <b/>
        <sz val="10"/>
        <color theme="1"/>
        <rFont val="Calibri"/>
        <family val="2"/>
        <scheme val="minor"/>
      </rPr>
      <t>8 de marzo de 2021</t>
    </r>
  </si>
  <si>
    <r>
      <t xml:space="preserve">Fuente: </t>
    </r>
    <r>
      <rPr>
        <b/>
        <sz val="10"/>
        <color theme="1"/>
        <rFont val="Calibri"/>
        <family val="2"/>
        <scheme val="minor"/>
      </rPr>
      <t>CONTRATACIÓN, REGISTRO CONTRATOS MENORES Y TRANSPARENCIA</t>
    </r>
  </si>
  <si>
    <t>DATOS ESTADÍSTICOS SOBRE EL PORCENTAJE EN VOLUMEN PRESUPUESTARIO DE CONTRATOS ADJUDICADOS A TRAVÉS 
DE CADA UNO DE LOS PROCEDIMIENTOS PREVISTOS EN LA LEGISLACIÓN DE CONTRATOS DEL SECTOR PÚBLICO - 
COMPARATIVA PERIODO 2015 - 2020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</si>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</sst>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1" fontId="1" fillId="4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3" fontId="1" fillId="4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contratos totales por categorías - Periodo 2015-2020</a:t>
            </a:r>
            <a:endParaRPr lang="es-ES" b="1"/>
          </a:p>
        </c:rich>
      </c:tx>
      <c:layout>
        <c:manualLayout>
          <c:xMode val="edge"/>
          <c:yMode val="edge"/>
          <c:x val="0.24649723279127259"/>
          <c:y val="3.1478971303571468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7C5-4585-970B-0A5DFF09DE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7C5-4585-970B-0A5DFF09DE2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7C5-4585-970B-0A5DFF09DE2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7C5-4585-970B-0A5DFF09DE2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7C5-4585-970B-0A5DFF09DE2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27C5-4585-970B-0A5DFF09DE26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7C5-4585-970B-0A5DFF09DE26}"/>
              </c:ext>
            </c:extLst>
          </c:dPt>
          <c:dLbls>
            <c:dLbl>
              <c:idx val="0"/>
              <c:layout>
                <c:manualLayout>
                  <c:x val="8.212389197410316E-3"/>
                  <c:y val="-2.0985980869047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C5-4585-970B-0A5DFF09DE26}"/>
                </c:ext>
              </c:extLst>
            </c:dLbl>
            <c:dLbl>
              <c:idx val="1"/>
              <c:layout>
                <c:manualLayout>
                  <c:x val="1.2318583796115475E-2"/>
                  <c:y val="-8.3943923476190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C5-4585-970B-0A5DFF09DE26}"/>
                </c:ext>
              </c:extLst>
            </c:dLbl>
            <c:dLbl>
              <c:idx val="2"/>
              <c:layout>
                <c:manualLayout>
                  <c:x val="9.5811207303120368E-3"/>
                  <c:y val="-4.1971961738095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C5-4585-970B-0A5DFF09D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'VOLUMEN GLOBAL'!$A$9:$A$15</c:f>
              <c:strCache>
                <c:ptCount val="7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  <c:pt idx="6">
                  <c:v>CONTRATOS ESPECIALES</c:v>
                </c:pt>
              </c:strCache>
            </c:strRef>
          </c:cat>
          <c:val>
            <c:numRef>
              <c:f>'VOLUMEN GLOBAL'!$N$9:$N$15</c:f>
              <c:numCache>
                <c:formatCode>#,##0</c:formatCode>
                <c:ptCount val="7"/>
                <c:pt idx="0">
                  <c:v>1395</c:v>
                </c:pt>
                <c:pt idx="1">
                  <c:v>5096</c:v>
                </c:pt>
                <c:pt idx="2">
                  <c:v>3895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5-4585-970B-0A5DFF09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199744"/>
        <c:axId val="380204992"/>
        <c:axId val="0"/>
      </c:bar3DChart>
      <c:catAx>
        <c:axId val="3801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204992"/>
        <c:crosses val="autoZero"/>
        <c:auto val="1"/>
        <c:lblAlgn val="ctr"/>
        <c:lblOffset val="100"/>
        <c:noMultiLvlLbl val="0"/>
      </c:catAx>
      <c:valAx>
        <c:axId val="3802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1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Volumen de contratos en euros (€) por categorías - Periodo 2015 - 2020</a:t>
            </a:r>
          </a:p>
        </c:rich>
      </c:tx>
      <c:layout>
        <c:manualLayout>
          <c:xMode val="edge"/>
          <c:yMode val="edge"/>
          <c:x val="0.30143466774958116"/>
          <c:y val="3.5676167477380998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691-4501-8286-1EF98380AB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691-4501-8286-1EF98380AB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691-4501-8286-1EF98380AB4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691-4501-8286-1EF98380AB48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B691-4501-8286-1EF98380AB48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691-4501-8286-1EF98380AB48}"/>
              </c:ext>
            </c:extLst>
          </c:dPt>
          <c:dLbls>
            <c:dLbl>
              <c:idx val="0"/>
              <c:layout>
                <c:manualLayout>
                  <c:x val="0"/>
                  <c:y val="-1.88873827821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91-4501-8286-1EF98380AB48}"/>
                </c:ext>
              </c:extLst>
            </c:dLbl>
            <c:dLbl>
              <c:idx val="1"/>
              <c:layout>
                <c:manualLayout>
                  <c:x val="0"/>
                  <c:y val="-2.0985980869047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91-4501-8286-1EF98380AB48}"/>
                </c:ext>
              </c:extLst>
            </c:dLbl>
            <c:dLbl>
              <c:idx val="2"/>
              <c:layout>
                <c:manualLayout>
                  <c:x val="0"/>
                  <c:y val="-2.5183177042857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91-4501-8286-1EF98380AB48}"/>
                </c:ext>
              </c:extLst>
            </c:dLbl>
            <c:dLbl>
              <c:idx val="3"/>
              <c:layout>
                <c:manualLayout>
                  <c:x val="0"/>
                  <c:y val="-1.8887382782142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91-4501-8286-1EF98380AB48}"/>
                </c:ext>
              </c:extLst>
            </c:dLbl>
            <c:dLbl>
              <c:idx val="4"/>
              <c:layout>
                <c:manualLayout>
                  <c:x val="0"/>
                  <c:y val="-1.8887382782142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91-4501-8286-1EF98380AB48}"/>
                </c:ext>
              </c:extLst>
            </c:dLbl>
            <c:dLbl>
              <c:idx val="5"/>
              <c:layout>
                <c:manualLayout>
                  <c:x val="0"/>
                  <c:y val="-2.0985980869047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91-4501-8286-1EF98380AB48}"/>
                </c:ext>
              </c:extLst>
            </c:dLbl>
            <c:dLbl>
              <c:idx val="6"/>
              <c:layout>
                <c:manualLayout>
                  <c:x val="0"/>
                  <c:y val="-2.5183177042857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91-4501-8286-1EF98380AB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'VOLUMEN GLOBAL'!$A$9:$A$15</c:f>
              <c:strCache>
                <c:ptCount val="7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  <c:pt idx="6">
                  <c:v>CONTRATOS ESPECIALES</c:v>
                </c:pt>
              </c:strCache>
            </c:strRef>
          </c:cat>
          <c:val>
            <c:numRef>
              <c:f>'VOLUMEN GLOBAL'!$O$9:$O$15</c:f>
              <c:numCache>
                <c:formatCode>#,##0.00\ "€"</c:formatCode>
                <c:ptCount val="7"/>
                <c:pt idx="0">
                  <c:v>108266090.64000002</c:v>
                </c:pt>
                <c:pt idx="1">
                  <c:v>40017829.93</c:v>
                </c:pt>
                <c:pt idx="2">
                  <c:v>18791456.079999998</c:v>
                </c:pt>
                <c:pt idx="3">
                  <c:v>353999.44</c:v>
                </c:pt>
                <c:pt idx="4">
                  <c:v>0</c:v>
                </c:pt>
                <c:pt idx="5">
                  <c:v>6713252.1399999997</c:v>
                </c:pt>
                <c:pt idx="6">
                  <c:v>28335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1-4501-8286-1EF98380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1040040"/>
        <c:axId val="611033152"/>
        <c:axId val="0"/>
      </c:bar3DChart>
      <c:catAx>
        <c:axId val="61104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1033152"/>
        <c:crosses val="autoZero"/>
        <c:auto val="1"/>
        <c:lblAlgn val="ctr"/>
        <c:lblOffset val="100"/>
        <c:noMultiLvlLbl val="0"/>
      </c:catAx>
      <c:valAx>
        <c:axId val="6110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104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Nº TOTAL DE CONTRATOS ADJUDICADOS</a:t>
            </a:r>
            <a:r>
              <a:rPr lang="es-ES" b="1" baseline="0"/>
              <a:t> PERIODO 2015 - 2020 </a:t>
            </a:r>
            <a:endParaRPr lang="es-ES" b="1"/>
          </a:p>
        </c:rich>
      </c:tx>
      <c:layout>
        <c:manualLayout>
          <c:xMode val="edge"/>
          <c:yMode val="edge"/>
          <c:x val="3.3752755322017811E-2"/>
          <c:y val="2.5059492563429566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'VOLUMEN GLOBAL'!$A$22</c:f>
              <c:strCache>
                <c:ptCount val="1"/>
                <c:pt idx="0">
                  <c:v>Nº CONTRATOS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A1D-4630-98BC-7AC8D8FA4FC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A1D-4630-98BC-7AC8D8FA4FC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A1D-4630-98BC-7AC8D8FA4FCA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901-42D0-B36C-03FFA50651F4}"/>
              </c:ext>
            </c:extLst>
          </c:dPt>
          <c:dLbls>
            <c:dLbl>
              <c:idx val="0"/>
              <c:layout>
                <c:manualLayout>
                  <c:x val="-2.5070935449639371E-17"/>
                  <c:y val="-4.197196173809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1D-4630-98BC-7AC8D8FA4FCA}"/>
                </c:ext>
              </c:extLst>
            </c:dLbl>
            <c:dLbl>
              <c:idx val="1"/>
              <c:layout>
                <c:manualLayout>
                  <c:x val="0"/>
                  <c:y val="-3.7774765564285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1D-4630-98BC-7AC8D8FA4FCA}"/>
                </c:ext>
              </c:extLst>
            </c:dLbl>
            <c:dLbl>
              <c:idx val="2"/>
              <c:layout>
                <c:manualLayout>
                  <c:x val="-1.3687315329017696E-3"/>
                  <c:y val="-4.8267755998809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1D-4630-98BC-7AC8D8FA4FCA}"/>
                </c:ext>
              </c:extLst>
            </c:dLbl>
            <c:dLbl>
              <c:idx val="3"/>
              <c:layout>
                <c:manualLayout>
                  <c:x val="0"/>
                  <c:y val="-2.938037321666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1D-4630-98BC-7AC8D8FA4FCA}"/>
                </c:ext>
              </c:extLst>
            </c:dLbl>
            <c:dLbl>
              <c:idx val="4"/>
              <c:layout>
                <c:manualLayout>
                  <c:x val="-1.0037248623459999E-16"/>
                  <c:y val="-3.567616747738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01-42D0-B36C-03FFA50651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'VOLUMEN GLOBAL'!$B$21:$G$21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'VOLUMEN GLOBAL'!$B$22:$G$22</c:f>
              <c:numCache>
                <c:formatCode>0</c:formatCode>
                <c:ptCount val="6"/>
                <c:pt idx="0">
                  <c:v>195</c:v>
                </c:pt>
                <c:pt idx="1">
                  <c:v>263</c:v>
                </c:pt>
                <c:pt idx="2">
                  <c:v>271</c:v>
                </c:pt>
                <c:pt idx="3">
                  <c:v>3346</c:v>
                </c:pt>
                <c:pt idx="4">
                  <c:v>3472</c:v>
                </c:pt>
                <c:pt idx="5">
                  <c:v>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D-4630-98BC-7AC8D8FA4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516528"/>
        <c:axId val="619517840"/>
        <c:axId val="0"/>
      </c:bar3DChart>
      <c:catAx>
        <c:axId val="6195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rgbClr val="FFC000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517840"/>
        <c:crosses val="autoZero"/>
        <c:auto val="1"/>
        <c:lblAlgn val="ctr"/>
        <c:lblOffset val="100"/>
        <c:noMultiLvlLbl val="0"/>
      </c:catAx>
      <c:valAx>
        <c:axId val="6195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5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IMPORTES TOTALES DE</a:t>
            </a:r>
            <a:r>
              <a:rPr lang="en-US" b="1" baseline="0"/>
              <a:t> CONTRATOS ADJUDICADOS - PERIODO 2015 - 2020</a:t>
            </a:r>
            <a:endParaRPr lang="en-US" b="1"/>
          </a:p>
        </c:rich>
      </c:tx>
      <c:layout>
        <c:manualLayout>
          <c:xMode val="edge"/>
          <c:yMode val="edge"/>
          <c:x val="0.24518193687327547"/>
          <c:y val="1.6788784695238115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5E31-4F3E-B049-EF226DE3A32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5003054487228817E-17"/>
                  <c:y val="-3.339472133321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31-4F3E-B049-EF226DE3A320}"/>
                </c:ext>
              </c:extLst>
            </c:dLbl>
            <c:dLbl>
              <c:idx val="1"/>
              <c:layout>
                <c:manualLayout>
                  <c:x val="-5.0006108974457634E-17"/>
                  <c:y val="-1.2523020499954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31-4F3E-B049-EF226DE3A320}"/>
                </c:ext>
              </c:extLst>
            </c:dLbl>
            <c:dLbl>
              <c:idx val="2"/>
              <c:layout>
                <c:manualLayout>
                  <c:x val="-5.0186243117299997E-17"/>
                  <c:y val="-5.2464952172619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777476556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037248623459999E-16"/>
                  <c:y val="-3.3577569390476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638187267989736E-3"/>
                  <c:y val="-2.7133211083234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</c:numLit>
          </c:cat>
          <c:val>
            <c:numRef>
              <c:f>'VOLUMEN GLOBAL'!$B$23:$G$23</c:f>
              <c:numCache>
                <c:formatCode>#,##0.00\ "€"</c:formatCode>
                <c:ptCount val="6"/>
                <c:pt idx="0">
                  <c:v>20860862.880000003</c:v>
                </c:pt>
                <c:pt idx="1">
                  <c:v>39242543.300000004</c:v>
                </c:pt>
                <c:pt idx="2">
                  <c:v>25497902.319999997</c:v>
                </c:pt>
                <c:pt idx="3">
                  <c:v>29590453.890000001</c:v>
                </c:pt>
                <c:pt idx="4">
                  <c:v>35475973.669999994</c:v>
                </c:pt>
                <c:pt idx="5">
                  <c:v>23503227.169999998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E31-4F3E-B049-EF226DE3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232984"/>
        <c:axId val="6242342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numLit>
                    <c:formatCode>General</c:formatCode>
                    <c:ptCount val="6"/>
                    <c:pt idx="0">
                      <c:v>2015</c:v>
                    </c:pt>
                    <c:pt idx="1">
                      <c:v>2016</c:v>
                    </c:pt>
                    <c:pt idx="2">
                      <c:v>2017</c:v>
                    </c:pt>
                    <c:pt idx="3">
                      <c:v>2018</c:v>
                    </c:pt>
                    <c:pt idx="4">
                      <c:v>2019</c:v>
                    </c:pt>
                    <c:pt idx="5">
                      <c:v>2020</c:v>
                    </c:pt>
                  </c:numLit>
                </c:cat>
                <c:val>
                  <c:numRef>
                    <c:extLst>
                      <c:ext uri="{02D57815-91ED-43cb-92C2-25804820EDAC}">
                        <c15:formulaRef>
                          <c15:sqref>'VOLUMEN GLOBAL'!$B$21:$G$21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410-4375-892F-00BC641405A1}"/>
                  </c:ext>
                </c:extLst>
              </c15:ser>
            </c15:filteredBarSeries>
          </c:ext>
        </c:extLst>
      </c:bar3DChart>
      <c:catAx>
        <c:axId val="62423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rgbClr val="FFC000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234296"/>
        <c:crosses val="autoZero"/>
        <c:auto val="0"/>
        <c:lblAlgn val="ctr"/>
        <c:lblOffset val="100"/>
        <c:noMultiLvlLbl val="0"/>
      </c:catAx>
      <c:valAx>
        <c:axId val="6242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23298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715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715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715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zoomScale="80" zoomScaleNormal="80" workbookViewId="0">
      <selection activeCell="A5" sqref="A5:O5"/>
    </sheetView>
  </sheetViews>
  <sheetFormatPr baseColWidth="10" defaultColWidth="16.42578125" defaultRowHeight="12.75" x14ac:dyDescent="0.2"/>
  <cols>
    <col min="1" max="6" width="16.42578125" style="1"/>
    <col min="7" max="7" width="16.42578125" style="2"/>
    <col min="8" max="21" width="16.42578125" style="1"/>
    <col min="22" max="22" width="16.42578125" style="3"/>
    <col min="23" max="16384" width="16.42578125" style="1"/>
  </cols>
  <sheetData>
    <row r="1" spans="1:23" x14ac:dyDescent="0.2">
      <c r="J1" s="1" t="s">
        <v>0</v>
      </c>
    </row>
    <row r="2" spans="1:23" x14ac:dyDescent="0.2">
      <c r="A2" s="1" t="s">
        <v>21</v>
      </c>
    </row>
    <row r="3" spans="1:23" x14ac:dyDescent="0.2">
      <c r="J3" s="1" t="s">
        <v>22</v>
      </c>
    </row>
    <row r="4" spans="1:23" ht="16.5" customHeight="1" x14ac:dyDescent="0.2"/>
    <row r="5" spans="1:23" s="8" customFormat="1" ht="64.5" customHeight="1" x14ac:dyDescent="0.2">
      <c r="A5" s="4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7"/>
      <c r="U5" s="7"/>
      <c r="V5" s="7"/>
      <c r="W5" s="7"/>
    </row>
    <row r="6" spans="1:23" ht="13.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</row>
    <row r="7" spans="1:23" s="2" customFormat="1" ht="27.75" customHeight="1" thickTop="1" thickBot="1" x14ac:dyDescent="0.25">
      <c r="A7" s="9"/>
      <c r="B7" s="11" t="s">
        <v>16</v>
      </c>
      <c r="C7" s="12"/>
      <c r="D7" s="11" t="s">
        <v>17</v>
      </c>
      <c r="E7" s="12"/>
      <c r="F7" s="11" t="s">
        <v>18</v>
      </c>
      <c r="G7" s="12"/>
      <c r="H7" s="11">
        <v>2018</v>
      </c>
      <c r="I7" s="12"/>
      <c r="J7" s="11">
        <v>2019</v>
      </c>
      <c r="K7" s="12"/>
      <c r="L7" s="11">
        <v>2020</v>
      </c>
      <c r="M7" s="12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27" thickTop="1" thickBot="1" x14ac:dyDescent="0.25">
      <c r="B8" s="13" t="s">
        <v>11</v>
      </c>
      <c r="C8" s="14" t="s">
        <v>9</v>
      </c>
      <c r="D8" s="13" t="s">
        <v>11</v>
      </c>
      <c r="E8" s="14" t="s">
        <v>9</v>
      </c>
      <c r="F8" s="13" t="s">
        <v>11</v>
      </c>
      <c r="G8" s="14" t="s">
        <v>9</v>
      </c>
      <c r="H8" s="13" t="s">
        <v>11</v>
      </c>
      <c r="I8" s="14" t="s">
        <v>9</v>
      </c>
      <c r="J8" s="13" t="s">
        <v>11</v>
      </c>
      <c r="K8" s="14" t="s">
        <v>9</v>
      </c>
      <c r="L8" s="13" t="s">
        <v>11</v>
      </c>
      <c r="M8" s="14" t="s">
        <v>9</v>
      </c>
      <c r="N8" s="13" t="s">
        <v>7</v>
      </c>
      <c r="O8" s="14" t="s">
        <v>12</v>
      </c>
    </row>
    <row r="9" spans="1:23" ht="14.25" thickTop="1" thickBot="1" x14ac:dyDescent="0.25">
      <c r="A9" s="15" t="s">
        <v>1</v>
      </c>
      <c r="B9" s="16">
        <v>97</v>
      </c>
      <c r="C9" s="17">
        <v>13260792.57</v>
      </c>
      <c r="D9" s="16">
        <v>152</v>
      </c>
      <c r="E9" s="17">
        <v>19937769.050000001</v>
      </c>
      <c r="F9" s="16">
        <v>141</v>
      </c>
      <c r="G9" s="17">
        <v>18349428.280000001</v>
      </c>
      <c r="H9" s="18">
        <v>359</v>
      </c>
      <c r="I9" s="17">
        <v>20065003.440000001</v>
      </c>
      <c r="J9" s="18">
        <v>409</v>
      </c>
      <c r="K9" s="17">
        <v>24205143.649999999</v>
      </c>
      <c r="L9" s="18">
        <v>237</v>
      </c>
      <c r="M9" s="17">
        <v>12447953.65</v>
      </c>
      <c r="N9" s="18">
        <f>B9+D9+F9+H9+J9+L9</f>
        <v>1395</v>
      </c>
      <c r="O9" s="17">
        <f>C9+E9+G9+I9+K9+M9</f>
        <v>108266090.64000002</v>
      </c>
      <c r="V9" s="1"/>
    </row>
    <row r="10" spans="1:23" ht="14.25" thickTop="1" thickBot="1" x14ac:dyDescent="0.25">
      <c r="A10" s="15" t="s">
        <v>2</v>
      </c>
      <c r="B10" s="16">
        <v>74</v>
      </c>
      <c r="C10" s="17">
        <v>5098019.74</v>
      </c>
      <c r="D10" s="16">
        <v>83</v>
      </c>
      <c r="E10" s="17">
        <v>11256489.220000001</v>
      </c>
      <c r="F10" s="16">
        <v>98</v>
      </c>
      <c r="G10" s="17">
        <v>4204416.58</v>
      </c>
      <c r="H10" s="18">
        <v>1782</v>
      </c>
      <c r="I10" s="17">
        <v>5009154.96</v>
      </c>
      <c r="J10" s="18">
        <v>1737</v>
      </c>
      <c r="K10" s="17">
        <v>8282219.5099999998</v>
      </c>
      <c r="L10" s="18">
        <v>1322</v>
      </c>
      <c r="M10" s="17">
        <v>6167529.9199999999</v>
      </c>
      <c r="N10" s="18">
        <f t="shared" ref="N10:N15" si="0">B10+D10+F10+H10+J10+L10</f>
        <v>5096</v>
      </c>
      <c r="O10" s="17">
        <f t="shared" ref="O10:O15" si="1">C10+E10+G10+I10+K10+M10</f>
        <v>40017829.93</v>
      </c>
      <c r="V10" s="1"/>
    </row>
    <row r="11" spans="1:23" ht="14.25" thickTop="1" thickBot="1" x14ac:dyDescent="0.25">
      <c r="A11" s="15" t="s">
        <v>3</v>
      </c>
      <c r="B11" s="16">
        <v>23</v>
      </c>
      <c r="C11" s="17">
        <v>2334252.9700000002</v>
      </c>
      <c r="D11" s="16">
        <v>24</v>
      </c>
      <c r="E11" s="17">
        <v>1474495.49</v>
      </c>
      <c r="F11" s="16">
        <v>26</v>
      </c>
      <c r="G11" s="17">
        <v>2908193.06</v>
      </c>
      <c r="H11" s="18">
        <v>1205</v>
      </c>
      <c r="I11" s="17">
        <v>4516295.49</v>
      </c>
      <c r="J11" s="18">
        <v>1324</v>
      </c>
      <c r="K11" s="17">
        <v>2904649.51</v>
      </c>
      <c r="L11" s="18">
        <v>1293</v>
      </c>
      <c r="M11" s="17">
        <v>4653569.5599999996</v>
      </c>
      <c r="N11" s="18">
        <f t="shared" si="0"/>
        <v>3895</v>
      </c>
      <c r="O11" s="17">
        <f t="shared" si="1"/>
        <v>18791456.079999998</v>
      </c>
      <c r="V11" s="1"/>
    </row>
    <row r="12" spans="1:23" ht="14.25" thickTop="1" thickBot="1" x14ac:dyDescent="0.25">
      <c r="A12" s="15" t="s">
        <v>4</v>
      </c>
      <c r="B12" s="16">
        <v>0</v>
      </c>
      <c r="C12" s="17">
        <v>0</v>
      </c>
      <c r="D12" s="16">
        <v>0</v>
      </c>
      <c r="E12" s="17">
        <v>0</v>
      </c>
      <c r="F12" s="16">
        <v>1</v>
      </c>
      <c r="G12" s="17">
        <v>35864.400000000001</v>
      </c>
      <c r="H12" s="18">
        <v>0</v>
      </c>
      <c r="I12" s="17">
        <v>0</v>
      </c>
      <c r="J12" s="18">
        <v>2</v>
      </c>
      <c r="K12" s="17">
        <v>83961</v>
      </c>
      <c r="L12" s="18">
        <v>3</v>
      </c>
      <c r="M12" s="17">
        <v>234174.04</v>
      </c>
      <c r="N12" s="18">
        <f t="shared" si="0"/>
        <v>6</v>
      </c>
      <c r="O12" s="17">
        <f t="shared" si="1"/>
        <v>353999.44</v>
      </c>
      <c r="V12" s="1"/>
    </row>
    <row r="13" spans="1:23" ht="14.25" thickTop="1" thickBot="1" x14ac:dyDescent="0.25">
      <c r="A13" s="19" t="s">
        <v>5</v>
      </c>
      <c r="B13" s="16">
        <v>0</v>
      </c>
      <c r="C13" s="17">
        <v>0</v>
      </c>
      <c r="D13" s="16">
        <v>0</v>
      </c>
      <c r="E13" s="17">
        <v>0</v>
      </c>
      <c r="F13" s="16">
        <v>4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f t="shared" si="0"/>
        <v>4</v>
      </c>
      <c r="O13" s="17">
        <f t="shared" si="1"/>
        <v>0</v>
      </c>
      <c r="V13" s="1"/>
    </row>
    <row r="14" spans="1:23" ht="14.25" thickTop="1" thickBot="1" x14ac:dyDescent="0.25">
      <c r="A14" s="19" t="s">
        <v>6</v>
      </c>
      <c r="B14" s="16">
        <v>1</v>
      </c>
      <c r="C14" s="17">
        <v>167797.6</v>
      </c>
      <c r="D14" s="16">
        <v>2</v>
      </c>
      <c r="E14" s="17">
        <v>6545454.54</v>
      </c>
      <c r="F14" s="16">
        <v>1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f t="shared" si="0"/>
        <v>4</v>
      </c>
      <c r="O14" s="17">
        <f t="shared" si="1"/>
        <v>6713252.1399999997</v>
      </c>
      <c r="V14" s="1"/>
    </row>
    <row r="15" spans="1:23" ht="14.25" thickTop="1" thickBot="1" x14ac:dyDescent="0.25">
      <c r="A15" s="19" t="s">
        <v>8</v>
      </c>
      <c r="B15" s="16">
        <v>0</v>
      </c>
      <c r="C15" s="17">
        <v>0</v>
      </c>
      <c r="D15" s="16">
        <v>2</v>
      </c>
      <c r="E15" s="17">
        <v>28335</v>
      </c>
      <c r="F15" s="16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f t="shared" si="0"/>
        <v>2</v>
      </c>
      <c r="O15" s="17">
        <f t="shared" si="1"/>
        <v>28335</v>
      </c>
    </row>
    <row r="16" spans="1:23" ht="14.25" thickTop="1" thickBot="1" x14ac:dyDescent="0.25">
      <c r="B16" s="3"/>
      <c r="D16" s="3"/>
      <c r="G16" s="1"/>
    </row>
    <row r="17" spans="1:22" ht="14.25" thickTop="1" thickBot="1" x14ac:dyDescent="0.25">
      <c r="A17" s="20" t="s">
        <v>10</v>
      </c>
      <c r="B17" s="16">
        <f>SUM(B9:B16)</f>
        <v>195</v>
      </c>
      <c r="C17" s="17">
        <f>SUM(C9:C16)</f>
        <v>20860862.880000003</v>
      </c>
      <c r="D17" s="16">
        <f>SUM(D9:D16)</f>
        <v>263</v>
      </c>
      <c r="E17" s="17">
        <f>SUM(E9:E16)</f>
        <v>39242543.300000004</v>
      </c>
      <c r="F17" s="16">
        <f t="shared" ref="F17:O17" si="2">SUM(F9:F15)</f>
        <v>271</v>
      </c>
      <c r="G17" s="17">
        <f t="shared" si="2"/>
        <v>25497902.319999997</v>
      </c>
      <c r="H17" s="18">
        <f t="shared" si="2"/>
        <v>3346</v>
      </c>
      <c r="I17" s="17">
        <f t="shared" si="2"/>
        <v>29590453.890000001</v>
      </c>
      <c r="J17" s="18">
        <f t="shared" si="2"/>
        <v>3472</v>
      </c>
      <c r="K17" s="17">
        <f t="shared" si="2"/>
        <v>35475973.669999994</v>
      </c>
      <c r="L17" s="18">
        <f>SUM(L9:L15)</f>
        <v>2855</v>
      </c>
      <c r="M17" s="17">
        <f>SUM(M9:M15)</f>
        <v>23503227.169999998</v>
      </c>
      <c r="N17" s="18">
        <f t="shared" si="2"/>
        <v>10402</v>
      </c>
      <c r="O17" s="17">
        <f>SUM(O9:O15)</f>
        <v>174170963.23000002</v>
      </c>
    </row>
    <row r="18" spans="1:22" ht="13.5" thickTop="1" x14ac:dyDescent="0.2">
      <c r="D18" s="3"/>
      <c r="G18" s="1"/>
    </row>
    <row r="19" spans="1:22" x14ac:dyDescent="0.2">
      <c r="G19" s="1"/>
    </row>
    <row r="20" spans="1:22" ht="13.5" thickBot="1" x14ac:dyDescent="0.25">
      <c r="G20" s="1"/>
    </row>
    <row r="21" spans="1:22" ht="14.25" thickTop="1" thickBot="1" x14ac:dyDescent="0.25">
      <c r="A21" s="13" t="s">
        <v>24</v>
      </c>
      <c r="B21" s="21">
        <v>2015</v>
      </c>
      <c r="C21" s="21">
        <v>2016</v>
      </c>
      <c r="D21" s="21">
        <v>2017</v>
      </c>
      <c r="E21" s="21">
        <v>2018</v>
      </c>
      <c r="F21" s="21">
        <v>2019</v>
      </c>
      <c r="G21" s="21">
        <v>2020</v>
      </c>
      <c r="H21" s="13" t="s">
        <v>15</v>
      </c>
      <c r="U21" s="3"/>
      <c r="V21" s="1"/>
    </row>
    <row r="22" spans="1:22" ht="14.25" thickTop="1" thickBot="1" x14ac:dyDescent="0.25">
      <c r="A22" s="15" t="s">
        <v>13</v>
      </c>
      <c r="B22" s="16">
        <f>B17</f>
        <v>195</v>
      </c>
      <c r="C22" s="16">
        <f>D17</f>
        <v>263</v>
      </c>
      <c r="D22" s="16">
        <f>F17</f>
        <v>271</v>
      </c>
      <c r="E22" s="16">
        <f>H17</f>
        <v>3346</v>
      </c>
      <c r="F22" s="16">
        <f>J17</f>
        <v>3472</v>
      </c>
      <c r="G22" s="16">
        <f>L17</f>
        <v>2855</v>
      </c>
      <c r="H22" s="16">
        <f>SUM(B22:G22)</f>
        <v>10402</v>
      </c>
      <c r="U22" s="3"/>
      <c r="V22" s="1"/>
    </row>
    <row r="23" spans="1:22" ht="14.25" thickTop="1" thickBot="1" x14ac:dyDescent="0.25">
      <c r="A23" s="15" t="s">
        <v>14</v>
      </c>
      <c r="B23" s="17">
        <f>C17</f>
        <v>20860862.880000003</v>
      </c>
      <c r="C23" s="17">
        <f>E17</f>
        <v>39242543.300000004</v>
      </c>
      <c r="D23" s="17">
        <f>G17</f>
        <v>25497902.319999997</v>
      </c>
      <c r="E23" s="17">
        <f>I17</f>
        <v>29590453.890000001</v>
      </c>
      <c r="F23" s="17">
        <f>K17</f>
        <v>35475973.669999994</v>
      </c>
      <c r="G23" s="17">
        <f>M17</f>
        <v>23503227.169999998</v>
      </c>
      <c r="H23" s="17">
        <f>SUM(B23:G23)</f>
        <v>174170963.22999999</v>
      </c>
      <c r="U23" s="3"/>
      <c r="V23" s="1"/>
    </row>
    <row r="24" spans="1:22" ht="13.5" thickTop="1" x14ac:dyDescent="0.2"/>
    <row r="26" spans="1:22" x14ac:dyDescent="0.2">
      <c r="A26" s="22" t="s">
        <v>19</v>
      </c>
      <c r="B26" s="1" t="s">
        <v>20</v>
      </c>
    </row>
  </sheetData>
  <mergeCells count="7">
    <mergeCell ref="D7:E7"/>
    <mergeCell ref="F7:G7"/>
    <mergeCell ref="H7:I7"/>
    <mergeCell ref="J7:K7"/>
    <mergeCell ref="A5:O5"/>
    <mergeCell ref="B7:C7"/>
    <mergeCell ref="L7:M7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VOLUMEN GLOBAL</vt:lpstr>
      <vt:lpstr>Gráfico por Contratos</vt:lpstr>
      <vt:lpstr>Gráfico por importes</vt:lpstr>
      <vt:lpstr>Total Contratos</vt:lpstr>
      <vt:lpstr>Total 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2021-03-08T13:36:34Z</cp:lastPrinted>
  <dcterms:created xsi:type="dcterms:W3CDTF">2020-12-11T06:40:47Z</dcterms:created>
  <dcterms:modified xsi:type="dcterms:W3CDTF">2021-03-08T14:21:46Z</dcterms:modified>
</cp:coreProperties>
</file>