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2019\PUBLICIDAD ACTIVA - INFORMACION ECONOMICA PRES Y ESTADISTICA\COSTES DE CAMPAÑAS DE PUBLICIDAD\PUBLICADO\"/>
    </mc:Choice>
  </mc:AlternateContent>
  <bookViews>
    <workbookView xWindow="-510" yWindow="-300" windowWidth="23250" windowHeight="12585"/>
  </bookViews>
  <sheets>
    <sheet name="2018" sheetId="2" r:id="rId1"/>
  </sheets>
  <definedNames>
    <definedName name="_xlnm.Print_Titles" localSheetId="0">'2018'!$1:$9</definedName>
  </definedNames>
  <calcPr calcId="162913"/>
</workbook>
</file>

<file path=xl/calcChain.xml><?xml version="1.0" encoding="utf-8"?>
<calcChain xmlns="http://schemas.openxmlformats.org/spreadsheetml/2006/main">
  <c r="L61" i="2" l="1"/>
  <c r="B61" i="2"/>
  <c r="L60" i="2"/>
  <c r="B60" i="2"/>
  <c r="L57" i="2"/>
  <c r="B57" i="2"/>
  <c r="L42" i="2"/>
  <c r="B42" i="2"/>
  <c r="L30" i="2" l="1"/>
  <c r="L31" i="2"/>
  <c r="L32" i="2"/>
  <c r="B30" i="2"/>
  <c r="B31" i="2"/>
  <c r="B32" i="2"/>
  <c r="L27" i="2"/>
  <c r="L28" i="2"/>
  <c r="L29" i="2"/>
  <c r="B27" i="2"/>
  <c r="B28" i="2"/>
  <c r="B29" i="2"/>
  <c r="L24" i="2"/>
  <c r="L25" i="2"/>
  <c r="L26" i="2"/>
  <c r="B24" i="2"/>
  <c r="B25" i="2"/>
  <c r="B26" i="2"/>
  <c r="L19" i="2"/>
  <c r="L20" i="2"/>
  <c r="L21" i="2"/>
  <c r="L22" i="2"/>
  <c r="B19" i="2"/>
  <c r="B20" i="2"/>
  <c r="B21" i="2"/>
  <c r="B22" i="2"/>
  <c r="L11" i="2"/>
  <c r="L12" i="2"/>
  <c r="L13" i="2"/>
  <c r="L14" i="2"/>
  <c r="L15" i="2"/>
  <c r="L16" i="2"/>
  <c r="B11" i="2"/>
  <c r="B12" i="2"/>
  <c r="B13" i="2"/>
  <c r="B14" i="2"/>
  <c r="B15" i="2"/>
  <c r="B16" i="2"/>
  <c r="L17" i="2"/>
  <c r="L18" i="2"/>
  <c r="L23" i="2"/>
  <c r="B17" i="2"/>
  <c r="B18" i="2"/>
  <c r="B23" i="2"/>
  <c r="G65" i="2"/>
  <c r="L59" i="2"/>
  <c r="L62" i="2"/>
  <c r="L63" i="2"/>
  <c r="B58" i="2"/>
  <c r="B59" i="2"/>
  <c r="B62" i="2"/>
  <c r="B63" i="2"/>
  <c r="L55" i="2"/>
  <c r="L56" i="2"/>
  <c r="L58" i="2"/>
  <c r="B55" i="2"/>
  <c r="B56" i="2"/>
  <c r="I54" i="2"/>
  <c r="I53" i="2"/>
  <c r="L52" i="2"/>
  <c r="L53" i="2"/>
  <c r="L54" i="2"/>
  <c r="L64" i="2"/>
  <c r="B52" i="2"/>
  <c r="B53" i="2"/>
  <c r="B54" i="2"/>
  <c r="B64" i="2"/>
  <c r="L48" i="2"/>
  <c r="L49" i="2"/>
  <c r="L50" i="2"/>
  <c r="B48" i="2"/>
  <c r="B49" i="2"/>
  <c r="B50" i="2"/>
  <c r="L46" i="2"/>
  <c r="L47" i="2"/>
  <c r="L51" i="2"/>
  <c r="B46" i="2"/>
  <c r="B47" i="2"/>
  <c r="B51" i="2"/>
  <c r="I37" i="2"/>
  <c r="H68" i="2" l="1"/>
  <c r="B66" i="2" l="1"/>
  <c r="L65" i="2" l="1"/>
  <c r="B65" i="2"/>
  <c r="L45" i="2"/>
  <c r="B45" i="2"/>
  <c r="B44" i="2"/>
  <c r="L44" i="2"/>
  <c r="K68" i="2" l="1"/>
  <c r="J68" i="2"/>
  <c r="I68" i="2"/>
  <c r="G68" i="2"/>
  <c r="F68" i="2"/>
  <c r="E68" i="2"/>
  <c r="D68" i="2"/>
  <c r="L67" i="2"/>
  <c r="B67" i="2"/>
  <c r="L66" i="2"/>
  <c r="L43" i="2"/>
  <c r="B43" i="2"/>
  <c r="L41" i="2"/>
  <c r="B41" i="2"/>
  <c r="L40" i="2"/>
  <c r="B40" i="2"/>
  <c r="L39" i="2"/>
  <c r="B39" i="2"/>
  <c r="L38" i="2"/>
  <c r="B38" i="2"/>
  <c r="L37" i="2"/>
  <c r="B37" i="2"/>
  <c r="L36" i="2"/>
  <c r="B36" i="2"/>
  <c r="L35" i="2"/>
  <c r="B35" i="2"/>
  <c r="L34" i="2"/>
  <c r="B34" i="2"/>
  <c r="L33" i="2"/>
  <c r="B33" i="2"/>
  <c r="L10" i="2"/>
  <c r="B10" i="2"/>
  <c r="L68" i="2" l="1"/>
  <c r="B68" i="2"/>
</calcChain>
</file>

<file path=xl/sharedStrings.xml><?xml version="1.0" encoding="utf-8"?>
<sst xmlns="http://schemas.openxmlformats.org/spreadsheetml/2006/main" count="133" uniqueCount="86">
  <si>
    <t>CAMPAÑA</t>
  </si>
  <si>
    <t>IMPORTE</t>
  </si>
  <si>
    <t>DEPARTAM.</t>
  </si>
  <si>
    <t>Prensa</t>
  </si>
  <si>
    <t>Radio</t>
  </si>
  <si>
    <t>Televisión</t>
  </si>
  <si>
    <t>Digitales</t>
  </si>
  <si>
    <t>Exterior</t>
  </si>
  <si>
    <t>Lonas</t>
  </si>
  <si>
    <t>Creatividades</t>
  </si>
  <si>
    <t>Carreteras</t>
  </si>
  <si>
    <t>TOTAL:</t>
  </si>
  <si>
    <t>Creatividades, lonas y carreteras son independientes a la central de medios.</t>
  </si>
  <si>
    <t>JUVENTUD</t>
  </si>
  <si>
    <t>CULTURA</t>
  </si>
  <si>
    <t>9 DE OCTUBRE</t>
  </si>
  <si>
    <t>DEPORTES</t>
  </si>
  <si>
    <t>FOMENTO</t>
  </si>
  <si>
    <t>Semanarios</t>
  </si>
  <si>
    <t>AHORRO DEL AGUA</t>
  </si>
  <si>
    <t>CICLO HÍDRICO</t>
  </si>
  <si>
    <t>ALICANTE GASTRONÓMICA</t>
  </si>
  <si>
    <t>ANUNCIOS DE CARRETERAS</t>
  </si>
  <si>
    <t>CULTURA EN LA DIPU</t>
  </si>
  <si>
    <t>CULTURA PUEBLO A PUEBLO</t>
  </si>
  <si>
    <t>CULTURA Y TRADICIONES DEL VINALOPÓ</t>
  </si>
  <si>
    <t>DEPORTE Y CALIDAD DE VIDA</t>
  </si>
  <si>
    <t>ESPACIOS IMPRESCINDIBLES DE LA DIPUTACIÓN</t>
  </si>
  <si>
    <t>ESPACIOS VERDES DE LA PROVINCIA</t>
  </si>
  <si>
    <t>MEDIO AMBIENTE</t>
  </si>
  <si>
    <t>EXPOSICIÓN CIRCO DEL SOL EN EL PALACIO</t>
  </si>
  <si>
    <t>FORO ALICANTE TERRITORIO INT.PENSIONES</t>
  </si>
  <si>
    <t>PRESIDENCIA</t>
  </si>
  <si>
    <t>FORO ALICANTE TERRITORIO INTELIGENTE</t>
  </si>
  <si>
    <t>GALA DEL DEPORTE</t>
  </si>
  <si>
    <t>INVIERNO CULTURAL DIPUTACIÓN</t>
  </si>
  <si>
    <t>JARDINES DEL ARTE</t>
  </si>
  <si>
    <t>JORNADA DE IGUALDAD</t>
  </si>
  <si>
    <t>IGUALDAD</t>
  </si>
  <si>
    <t>LA DIPU CON EL DEPORTE</t>
  </si>
  <si>
    <t>LA DIPU CON LA MÚSICA</t>
  </si>
  <si>
    <t>LA DIPU CON LA SELECCIÓN</t>
  </si>
  <si>
    <t>LA DIPU CON LAS HOGUERAS</t>
  </si>
  <si>
    <t>LA DIPU CULTURAL</t>
  </si>
  <si>
    <t>MUBAG ANIVERSARIO EMILIO VARELA 2018</t>
  </si>
  <si>
    <t>MUBAG</t>
  </si>
  <si>
    <t>MUBAG S. XIX</t>
  </si>
  <si>
    <t>OBRA CULTURAL DIPUTACIÓN</t>
  </si>
  <si>
    <t>PAPEL DE LA MUJER EN LA PROVINCIA</t>
  </si>
  <si>
    <t>PREMIOS DEPORTE 2018</t>
  </si>
  <si>
    <t>PRIMAVERA CULTURAL DIPUTACIÓN</t>
  </si>
  <si>
    <t>QUÉ ES LA DIPUTACIÓN?</t>
  </si>
  <si>
    <t>AGENDA CULTURAL DE LA DIPUTACIÓN</t>
  </si>
  <si>
    <t>EXPOSICIÓN PALACIO ANIVERSARIO MARQ</t>
  </si>
  <si>
    <t>CARRERA DEL MEDITERRÁNEO</t>
  </si>
  <si>
    <t>COCHES CLÁSICOS EXPOSICIÓN</t>
  </si>
  <si>
    <t>DIA INTERNACIONAL DE LAS MONTAÑAS</t>
  </si>
  <si>
    <t>DÍA INTERNACIONAL CÁNCER DE MAMA</t>
  </si>
  <si>
    <t>DIPUCINE VERANO 2018</t>
  </si>
  <si>
    <t>ESCENARIOS PARA LA IGUALDAD</t>
  </si>
  <si>
    <t>EXPOSICIÓN PALACIO BICICLETAS ANTIGUAS</t>
  </si>
  <si>
    <t>EXPOSICIÓN PALACIO WILLY RAMOS</t>
  </si>
  <si>
    <t>EXPOSICIÓN TRABAJOS ARTESANALES</t>
  </si>
  <si>
    <t>BIENESTAR SOCIAL</t>
  </si>
  <si>
    <t>CAMPAÑA DE FOMENTO</t>
  </si>
  <si>
    <t>I JORNADA JÓVENES QUE INSPIRAN</t>
  </si>
  <si>
    <t>I JORNADA TRÁFICO DE MUJERES</t>
  </si>
  <si>
    <t>II JORNADAS ALTA CAPACIDAD</t>
  </si>
  <si>
    <t>LA CATEDRAL DE LAS 6 CUERDAS</t>
  </si>
  <si>
    <t>LA DIPU CON EL GOLF NOVIEMBRE</t>
  </si>
  <si>
    <t>LA DIPU CON EL GOLF OCTUBRE</t>
  </si>
  <si>
    <t>CAMPAÑA DE MEDIO AMBIENTE</t>
  </si>
  <si>
    <t>PREMIOS PROVINCIALES VOLUNTARIADO</t>
  </si>
  <si>
    <t>PUEBLO A PUEBLO FIESTAS LOCALES</t>
  </si>
  <si>
    <t>QUE ES LA DIPU?</t>
  </si>
  <si>
    <t>VEN A LA DIPU CON TU MASCOTA</t>
  </si>
  <si>
    <t>VIOLENCIA CONTRA LA MUJER</t>
  </si>
  <si>
    <t>CONCIERTO DIPUMUSIC</t>
  </si>
  <si>
    <t>COSTE CAMPAÑAS DE PUBLICIDAD PERIODO DICIEMBRE 2017 A NOVIEMBRE 2018.</t>
  </si>
  <si>
    <t>Campañas publicitarias en este periodo gestionadas a través de la central de medios.</t>
  </si>
  <si>
    <t>DÍA INTERNACIONAL DE LAS MONTAÑAS</t>
  </si>
  <si>
    <t>MUBAG ANIVERSARIO EMILIO VARELA 2017</t>
  </si>
  <si>
    <t>MÚSICA POR LAS SONRISAS</t>
  </si>
  <si>
    <t>NAVIDAD EN LA DIPU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</si>
  <si>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6 de mayo de 2019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</si>
  <si>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Gabinete de Comunicación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</si>
</sst>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;[Red]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6"/>
      <name val="Comic Sans MS"/>
      <family val="4"/>
    </font>
    <font>
      <b/>
      <sz val="12"/>
      <name val="Comic Sans MS"/>
      <family val="4"/>
    </font>
    <font>
      <sz val="12"/>
      <name val="Comic Sans MS"/>
      <family val="4"/>
    </font>
    <font>
      <b/>
      <sz val="8"/>
      <name val="Comic Sans MS"/>
      <family val="4"/>
    </font>
    <font>
      <sz val="11"/>
      <name val="Calibri"/>
      <family val="2"/>
      <scheme val="minor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14" fontId="0" fillId="0" borderId="0" xfId="0" applyNumberFormat="1"/>
    <xf numFmtId="0" fontId="4" fillId="3" borderId="2" xfId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1" applyFont="1" applyAlignment="1">
      <alignment vertical="center"/>
    </xf>
    <xf numFmtId="4" fontId="5" fillId="0" borderId="0" xfId="1" applyNumberFormat="1" applyFont="1" applyAlignment="1">
      <alignment vertical="center"/>
    </xf>
    <xf numFmtId="4" fontId="6" fillId="0" borderId="0" xfId="1" applyNumberFormat="1" applyFont="1" applyAlignment="1">
      <alignment horizontal="center" vertical="center" wrapText="1"/>
    </xf>
    <xf numFmtId="0" fontId="4" fillId="4" borderId="3" xfId="1" applyFont="1" applyFill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8" fontId="0" fillId="0" borderId="4" xfId="0" applyNumberFormat="1" applyBorder="1"/>
    <xf numFmtId="8" fontId="7" fillId="5" borderId="4" xfId="0" applyNumberFormat="1" applyFont="1" applyFill="1" applyBorder="1"/>
    <xf numFmtId="8" fontId="0" fillId="0" borderId="0" xfId="0" applyNumberFormat="1"/>
    <xf numFmtId="164" fontId="4" fillId="5" borderId="4" xfId="1" applyNumberFormat="1" applyFont="1" applyFill="1" applyBorder="1" applyAlignment="1">
      <alignment vertical="center"/>
    </xf>
    <xf numFmtId="4" fontId="4" fillId="5" borderId="5" xfId="1" applyNumberFormat="1" applyFont="1" applyFill="1" applyBorder="1" applyAlignment="1">
      <alignment vertical="center"/>
    </xf>
    <xf numFmtId="8" fontId="0" fillId="5" borderId="4" xfId="0" applyNumberFormat="1" applyFill="1" applyBorder="1"/>
    <xf numFmtId="0" fontId="4" fillId="0" borderId="6" xfId="1" applyFont="1" applyBorder="1" applyAlignment="1">
      <alignment horizontal="right" vertical="center"/>
    </xf>
    <xf numFmtId="164" fontId="4" fillId="6" borderId="7" xfId="1" applyNumberFormat="1" applyFont="1" applyFill="1" applyBorder="1" applyAlignment="1">
      <alignment vertical="center"/>
    </xf>
    <xf numFmtId="164" fontId="8" fillId="7" borderId="8" xfId="1" applyNumberFormat="1" applyFont="1" applyFill="1" applyBorder="1" applyAlignment="1">
      <alignment vertical="center"/>
    </xf>
    <xf numFmtId="0" fontId="0" fillId="5" borderId="4" xfId="0" applyFill="1" applyBorder="1"/>
    <xf numFmtId="0" fontId="4" fillId="8" borderId="3" xfId="1" applyFont="1" applyFill="1" applyBorder="1" applyAlignment="1">
      <alignment vertical="center"/>
    </xf>
    <xf numFmtId="0" fontId="0" fillId="8" borderId="4" xfId="0" applyFill="1" applyBorder="1"/>
    <xf numFmtId="0" fontId="3" fillId="2" borderId="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"/>
  <sheetViews>
    <sheetView tabSelected="1" zoomScale="110" zoomScaleNormal="110" workbookViewId="0">
      <selection activeCell="A10" sqref="A10"/>
    </sheetView>
  </sheetViews>
  <sheetFormatPr baseColWidth="10" defaultRowHeight="15" x14ac:dyDescent="0.25"/>
  <cols>
    <col min="1" max="1" width="65.7109375" bestFit="1" customWidth="1"/>
    <col min="2" max="2" width="19.7109375" bestFit="1" customWidth="1"/>
    <col min="3" max="3" width="27.42578125" bestFit="1" customWidth="1"/>
    <col min="4" max="4" width="11.7109375" bestFit="1" customWidth="1"/>
    <col min="11" max="12" width="13.140625" bestFit="1" customWidth="1"/>
  </cols>
  <sheetData>
    <row r="2" spans="1:12" x14ac:dyDescent="0.25">
      <c r="A2" t="s">
        <v>84</v>
      </c>
      <c r="G2" t="s">
        <v>85</v>
      </c>
    </row>
    <row r="4" spans="1:12" ht="24.75" x14ac:dyDescent="0.25">
      <c r="A4" s="24" t="s">
        <v>78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ht="15.75" thickBot="1" x14ac:dyDescent="0.3">
      <c r="K5" s="1"/>
    </row>
    <row r="6" spans="1:12" ht="21" thickTop="1" thickBot="1" x14ac:dyDescent="0.3">
      <c r="A6" s="2" t="s">
        <v>0</v>
      </c>
      <c r="B6" s="3" t="s">
        <v>1</v>
      </c>
      <c r="C6" s="4" t="s">
        <v>2</v>
      </c>
    </row>
    <row r="7" spans="1:12" ht="15.75" thickTop="1" x14ac:dyDescent="0.25"/>
    <row r="8" spans="1:12" x14ac:dyDescent="0.25">
      <c r="B8" s="5"/>
      <c r="C8" s="5"/>
      <c r="D8" s="5"/>
      <c r="E8" s="5"/>
      <c r="F8" s="5"/>
    </row>
    <row r="9" spans="1:12" ht="20.25" thickBot="1" x14ac:dyDescent="0.3">
      <c r="A9" s="6"/>
      <c r="B9" s="7"/>
      <c r="C9" s="8"/>
      <c r="D9" s="5" t="s">
        <v>3</v>
      </c>
      <c r="E9" s="5" t="s">
        <v>4</v>
      </c>
      <c r="F9" s="5" t="s">
        <v>5</v>
      </c>
      <c r="G9" s="5" t="s">
        <v>6</v>
      </c>
      <c r="H9" s="5" t="s">
        <v>18</v>
      </c>
      <c r="I9" s="5" t="s">
        <v>7</v>
      </c>
      <c r="J9" s="5" t="s">
        <v>8</v>
      </c>
      <c r="K9" s="5" t="s">
        <v>9</v>
      </c>
    </row>
    <row r="10" spans="1:12" ht="21" thickTop="1" thickBot="1" x14ac:dyDescent="0.3">
      <c r="A10" s="22" t="s">
        <v>15</v>
      </c>
      <c r="B10" s="10">
        <f t="shared" ref="B10:B67" si="0">SUM(D10:K10)</f>
        <v>24988.239999999998</v>
      </c>
      <c r="C10" s="11" t="s">
        <v>32</v>
      </c>
      <c r="D10" s="12">
        <v>13956.31</v>
      </c>
      <c r="E10" s="12">
        <v>2825.31</v>
      </c>
      <c r="F10" s="12">
        <v>8206.6200000000008</v>
      </c>
      <c r="G10" s="12"/>
      <c r="H10" s="12"/>
      <c r="I10" s="12"/>
      <c r="J10" s="13"/>
      <c r="K10" s="13"/>
      <c r="L10" s="14">
        <f t="shared" ref="L10:L68" si="1">SUM(D10:K10)</f>
        <v>24988.239999999998</v>
      </c>
    </row>
    <row r="11" spans="1:12" ht="21" thickTop="1" thickBot="1" x14ac:dyDescent="0.3">
      <c r="A11" s="22" t="s">
        <v>52</v>
      </c>
      <c r="B11" s="10">
        <f t="shared" si="0"/>
        <v>129998.25</v>
      </c>
      <c r="C11" s="11" t="s">
        <v>14</v>
      </c>
      <c r="D11" s="12">
        <v>39117.9</v>
      </c>
      <c r="E11" s="12">
        <v>36089.129999999997</v>
      </c>
      <c r="F11" s="12">
        <v>21533.16</v>
      </c>
      <c r="G11" s="12">
        <v>17382.86</v>
      </c>
      <c r="H11" s="12">
        <v>15875.2</v>
      </c>
      <c r="I11" s="12"/>
      <c r="J11" s="13"/>
      <c r="K11" s="13"/>
      <c r="L11" s="14">
        <f t="shared" si="1"/>
        <v>129998.25</v>
      </c>
    </row>
    <row r="12" spans="1:12" ht="21" thickTop="1" thickBot="1" x14ac:dyDescent="0.3">
      <c r="A12" s="22" t="s">
        <v>53</v>
      </c>
      <c r="B12" s="10">
        <f t="shared" si="0"/>
        <v>14999.169999999998</v>
      </c>
      <c r="C12" s="11" t="s">
        <v>32</v>
      </c>
      <c r="D12" s="12">
        <v>11315.24</v>
      </c>
      <c r="E12" s="12">
        <v>3181.54</v>
      </c>
      <c r="F12" s="12"/>
      <c r="G12" s="12">
        <v>502.39</v>
      </c>
      <c r="H12" s="12"/>
      <c r="I12" s="12"/>
      <c r="J12" s="13"/>
      <c r="K12" s="13"/>
      <c r="L12" s="14">
        <f t="shared" si="1"/>
        <v>14999.169999999998</v>
      </c>
    </row>
    <row r="13" spans="1:12" ht="21" thickTop="1" thickBot="1" x14ac:dyDescent="0.3">
      <c r="A13" s="22" t="s">
        <v>54</v>
      </c>
      <c r="B13" s="10">
        <f t="shared" si="0"/>
        <v>19996.239999999998</v>
      </c>
      <c r="C13" s="11" t="s">
        <v>16</v>
      </c>
      <c r="D13" s="12">
        <v>13800.47</v>
      </c>
      <c r="E13" s="12">
        <v>3226.91</v>
      </c>
      <c r="F13" s="12">
        <v>2169.29</v>
      </c>
      <c r="G13" s="12">
        <v>567.25</v>
      </c>
      <c r="H13" s="12">
        <v>232.32</v>
      </c>
      <c r="I13" s="12"/>
      <c r="J13" s="13"/>
      <c r="K13" s="13"/>
      <c r="L13" s="14">
        <f t="shared" si="1"/>
        <v>19996.239999999998</v>
      </c>
    </row>
    <row r="14" spans="1:12" ht="21" thickTop="1" thickBot="1" x14ac:dyDescent="0.3">
      <c r="A14" s="22" t="s">
        <v>55</v>
      </c>
      <c r="B14" s="10">
        <f t="shared" si="0"/>
        <v>9999.76</v>
      </c>
      <c r="C14" s="11" t="s">
        <v>32</v>
      </c>
      <c r="D14" s="12">
        <v>7488.06</v>
      </c>
      <c r="E14" s="12">
        <v>2297.77</v>
      </c>
      <c r="F14" s="12"/>
      <c r="G14" s="12">
        <v>213.93</v>
      </c>
      <c r="H14" s="12"/>
      <c r="I14" s="12"/>
      <c r="J14" s="13"/>
      <c r="K14" s="13"/>
      <c r="L14" s="14">
        <f t="shared" si="1"/>
        <v>9999.76</v>
      </c>
    </row>
    <row r="15" spans="1:12" ht="21" thickTop="1" thickBot="1" x14ac:dyDescent="0.3">
      <c r="A15" s="22" t="s">
        <v>77</v>
      </c>
      <c r="B15" s="10">
        <f t="shared" si="0"/>
        <v>250</v>
      </c>
      <c r="C15" s="11" t="s">
        <v>32</v>
      </c>
      <c r="D15" s="12"/>
      <c r="E15" s="12"/>
      <c r="F15" s="12"/>
      <c r="G15" s="12">
        <v>250</v>
      </c>
      <c r="H15" s="12"/>
      <c r="I15" s="12"/>
      <c r="J15" s="13"/>
      <c r="K15" s="13"/>
      <c r="L15" s="14">
        <f t="shared" si="1"/>
        <v>250</v>
      </c>
    </row>
    <row r="16" spans="1:12" ht="21" thickTop="1" thickBot="1" x14ac:dyDescent="0.3">
      <c r="A16" s="22" t="s">
        <v>56</v>
      </c>
      <c r="B16" s="10">
        <f t="shared" si="0"/>
        <v>6984.85</v>
      </c>
      <c r="C16" s="11" t="s">
        <v>29</v>
      </c>
      <c r="D16" s="12">
        <v>1009.23</v>
      </c>
      <c r="E16" s="12">
        <v>5975.62</v>
      </c>
      <c r="F16" s="12"/>
      <c r="G16" s="12"/>
      <c r="H16" s="12"/>
      <c r="I16" s="12"/>
      <c r="J16" s="13"/>
      <c r="K16" s="13"/>
      <c r="L16" s="14">
        <f t="shared" si="1"/>
        <v>6984.85</v>
      </c>
    </row>
    <row r="17" spans="1:12" ht="21" thickTop="1" thickBot="1" x14ac:dyDescent="0.3">
      <c r="A17" s="22" t="s">
        <v>57</v>
      </c>
      <c r="B17" s="10">
        <f t="shared" si="0"/>
        <v>5527.04</v>
      </c>
      <c r="C17" s="11" t="s">
        <v>38</v>
      </c>
      <c r="D17" s="12">
        <v>5527.04</v>
      </c>
      <c r="E17" s="12"/>
      <c r="F17" s="12"/>
      <c r="G17" s="12"/>
      <c r="H17" s="12"/>
      <c r="I17" s="12"/>
      <c r="J17" s="13"/>
      <c r="K17" s="13"/>
      <c r="L17" s="14">
        <f t="shared" si="1"/>
        <v>5527.04</v>
      </c>
    </row>
    <row r="18" spans="1:12" ht="21" thickTop="1" thickBot="1" x14ac:dyDescent="0.3">
      <c r="A18" s="22" t="s">
        <v>58</v>
      </c>
      <c r="B18" s="10">
        <f t="shared" si="0"/>
        <v>13086.419999999998</v>
      </c>
      <c r="C18" s="11" t="s">
        <v>32</v>
      </c>
      <c r="D18" s="12">
        <v>8652.9</v>
      </c>
      <c r="E18" s="12">
        <v>3888.54</v>
      </c>
      <c r="F18" s="12"/>
      <c r="G18" s="12">
        <v>544.98</v>
      </c>
      <c r="H18" s="12"/>
      <c r="I18" s="12"/>
      <c r="J18" s="13"/>
      <c r="K18" s="13"/>
      <c r="L18" s="14">
        <f t="shared" si="1"/>
        <v>13086.419999999998</v>
      </c>
    </row>
    <row r="19" spans="1:12" ht="21" thickTop="1" thickBot="1" x14ac:dyDescent="0.3">
      <c r="A19" s="22" t="s">
        <v>59</v>
      </c>
      <c r="B19" s="10">
        <f t="shared" si="0"/>
        <v>14513.9</v>
      </c>
      <c r="C19" s="11" t="s">
        <v>38</v>
      </c>
      <c r="D19" s="12">
        <v>14513.9</v>
      </c>
      <c r="E19" s="12"/>
      <c r="F19" s="12"/>
      <c r="G19" s="12"/>
      <c r="H19" s="12"/>
      <c r="I19" s="12"/>
      <c r="J19" s="13"/>
      <c r="K19" s="13"/>
      <c r="L19" s="14">
        <f t="shared" si="1"/>
        <v>14513.9</v>
      </c>
    </row>
    <row r="20" spans="1:12" ht="21" thickTop="1" thickBot="1" x14ac:dyDescent="0.3">
      <c r="A20" s="22" t="s">
        <v>60</v>
      </c>
      <c r="B20" s="10">
        <f t="shared" si="0"/>
        <v>2998.94</v>
      </c>
      <c r="C20" s="11" t="s">
        <v>32</v>
      </c>
      <c r="D20" s="12">
        <v>2260.33</v>
      </c>
      <c r="E20" s="12">
        <v>617.61</v>
      </c>
      <c r="F20" s="12"/>
      <c r="G20" s="12">
        <v>121</v>
      </c>
      <c r="H20" s="12"/>
      <c r="I20" s="12"/>
      <c r="J20" s="13"/>
      <c r="K20" s="13"/>
      <c r="L20" s="14">
        <f t="shared" si="1"/>
        <v>2998.94</v>
      </c>
    </row>
    <row r="21" spans="1:12" ht="21" thickTop="1" thickBot="1" x14ac:dyDescent="0.3">
      <c r="A21" s="22" t="s">
        <v>61</v>
      </c>
      <c r="B21" s="10">
        <f t="shared" si="0"/>
        <v>20374.190000000002</v>
      </c>
      <c r="C21" s="11" t="s">
        <v>14</v>
      </c>
      <c r="D21" s="12">
        <v>5724.75</v>
      </c>
      <c r="E21" s="12">
        <v>4242.0600000000004</v>
      </c>
      <c r="F21" s="12">
        <v>4268.88</v>
      </c>
      <c r="G21" s="12">
        <v>726</v>
      </c>
      <c r="H21" s="12"/>
      <c r="I21" s="12"/>
      <c r="J21" s="13"/>
      <c r="K21" s="13">
        <v>5412.5</v>
      </c>
      <c r="L21" s="14">
        <f t="shared" si="1"/>
        <v>20374.190000000002</v>
      </c>
    </row>
    <row r="22" spans="1:12" ht="21" thickTop="1" thickBot="1" x14ac:dyDescent="0.3">
      <c r="A22" s="22" t="s">
        <v>62</v>
      </c>
      <c r="B22" s="10">
        <f t="shared" si="0"/>
        <v>699.33</v>
      </c>
      <c r="C22" s="11" t="s">
        <v>63</v>
      </c>
      <c r="D22" s="12"/>
      <c r="E22" s="12">
        <v>606.69000000000005</v>
      </c>
      <c r="F22" s="12"/>
      <c r="G22" s="12">
        <v>92.64</v>
      </c>
      <c r="H22" s="12"/>
      <c r="I22" s="12"/>
      <c r="J22" s="13"/>
      <c r="K22" s="13"/>
      <c r="L22" s="14">
        <f t="shared" si="1"/>
        <v>699.33</v>
      </c>
    </row>
    <row r="23" spans="1:12" ht="21" thickTop="1" thickBot="1" x14ac:dyDescent="0.3">
      <c r="A23" s="22" t="s">
        <v>64</v>
      </c>
      <c r="B23" s="10">
        <f t="shared" si="0"/>
        <v>79998.69</v>
      </c>
      <c r="C23" s="11" t="s">
        <v>17</v>
      </c>
      <c r="D23" s="12">
        <v>20278.79</v>
      </c>
      <c r="E23" s="12">
        <v>43753.22</v>
      </c>
      <c r="F23" s="12">
        <v>11533.24</v>
      </c>
      <c r="G23" s="12">
        <v>338.8</v>
      </c>
      <c r="H23" s="12">
        <v>4094.64</v>
      </c>
      <c r="I23" s="12"/>
      <c r="J23" s="13"/>
      <c r="K23" s="13"/>
      <c r="L23" s="14">
        <f t="shared" si="1"/>
        <v>79998.69</v>
      </c>
    </row>
    <row r="24" spans="1:12" ht="21" thickTop="1" thickBot="1" x14ac:dyDescent="0.3">
      <c r="A24" s="22" t="s">
        <v>65</v>
      </c>
      <c r="B24" s="10">
        <f t="shared" si="0"/>
        <v>6990.1900000000005</v>
      </c>
      <c r="C24" s="11" t="s">
        <v>13</v>
      </c>
      <c r="D24" s="12">
        <v>4976.67</v>
      </c>
      <c r="E24" s="12">
        <v>887.74</v>
      </c>
      <c r="F24" s="12">
        <v>961.22</v>
      </c>
      <c r="G24" s="12">
        <v>164.56</v>
      </c>
      <c r="H24" s="12"/>
      <c r="I24" s="12"/>
      <c r="J24" s="13"/>
      <c r="K24" s="13"/>
      <c r="L24" s="14">
        <f t="shared" si="1"/>
        <v>6990.1900000000005</v>
      </c>
    </row>
    <row r="25" spans="1:12" ht="21" thickTop="1" thickBot="1" x14ac:dyDescent="0.3">
      <c r="A25" s="22" t="s">
        <v>66</v>
      </c>
      <c r="B25" s="10">
        <f t="shared" si="0"/>
        <v>14961.41</v>
      </c>
      <c r="C25" s="11" t="s">
        <v>38</v>
      </c>
      <c r="D25" s="12">
        <v>14961.41</v>
      </c>
      <c r="E25" s="12"/>
      <c r="F25" s="12"/>
      <c r="G25" s="12"/>
      <c r="H25" s="12"/>
      <c r="I25" s="12"/>
      <c r="J25" s="13"/>
      <c r="K25" s="13"/>
      <c r="L25" s="14">
        <f t="shared" si="1"/>
        <v>14961.41</v>
      </c>
    </row>
    <row r="26" spans="1:12" ht="21" thickTop="1" thickBot="1" x14ac:dyDescent="0.3">
      <c r="A26" s="22" t="s">
        <v>67</v>
      </c>
      <c r="B26" s="10">
        <f t="shared" si="0"/>
        <v>9999.76</v>
      </c>
      <c r="C26" s="11" t="s">
        <v>32</v>
      </c>
      <c r="D26" s="12">
        <v>7488.06</v>
      </c>
      <c r="E26" s="12">
        <v>2297.77</v>
      </c>
      <c r="F26" s="12"/>
      <c r="G26" s="12">
        <v>213.93</v>
      </c>
      <c r="H26" s="12"/>
      <c r="I26" s="12"/>
      <c r="J26" s="13"/>
      <c r="K26" s="13"/>
      <c r="L26" s="14">
        <f t="shared" si="1"/>
        <v>9999.76</v>
      </c>
    </row>
    <row r="27" spans="1:12" ht="21" thickTop="1" thickBot="1" x14ac:dyDescent="0.3">
      <c r="A27" s="22" t="s">
        <v>68</v>
      </c>
      <c r="B27" s="10">
        <f t="shared" si="0"/>
        <v>9998.19</v>
      </c>
      <c r="C27" s="11" t="s">
        <v>14</v>
      </c>
      <c r="D27" s="12">
        <v>7488.06</v>
      </c>
      <c r="E27" s="12">
        <v>2151.9699999999998</v>
      </c>
      <c r="F27" s="12"/>
      <c r="G27" s="12">
        <v>358.16</v>
      </c>
      <c r="H27" s="12"/>
      <c r="I27" s="12"/>
      <c r="J27" s="13"/>
      <c r="K27" s="13"/>
      <c r="L27" s="14">
        <f t="shared" si="1"/>
        <v>9998.19</v>
      </c>
    </row>
    <row r="28" spans="1:12" ht="21" thickTop="1" thickBot="1" x14ac:dyDescent="0.3">
      <c r="A28" s="22" t="s">
        <v>69</v>
      </c>
      <c r="B28" s="10">
        <f t="shared" si="0"/>
        <v>20186.95</v>
      </c>
      <c r="C28" s="11" t="s">
        <v>16</v>
      </c>
      <c r="D28" s="12">
        <v>11635.16</v>
      </c>
      <c r="E28" s="12">
        <v>3330.4</v>
      </c>
      <c r="F28" s="12">
        <v>1603.01</v>
      </c>
      <c r="G28" s="12">
        <v>2771.38</v>
      </c>
      <c r="H28" s="12">
        <v>847</v>
      </c>
      <c r="I28" s="12"/>
      <c r="J28" s="13"/>
      <c r="K28" s="13"/>
      <c r="L28" s="14">
        <f t="shared" si="1"/>
        <v>20186.95</v>
      </c>
    </row>
    <row r="29" spans="1:12" ht="21" thickTop="1" thickBot="1" x14ac:dyDescent="0.3">
      <c r="A29" s="22" t="s">
        <v>70</v>
      </c>
      <c r="B29" s="10">
        <f t="shared" si="0"/>
        <v>19800.330000000002</v>
      </c>
      <c r="C29" s="11" t="s">
        <v>16</v>
      </c>
      <c r="D29" s="12">
        <v>11843.86</v>
      </c>
      <c r="E29" s="12">
        <v>3330.4</v>
      </c>
      <c r="F29" s="12">
        <v>2811.07</v>
      </c>
      <c r="G29" s="12">
        <v>1815</v>
      </c>
      <c r="H29" s="12"/>
      <c r="I29" s="12"/>
      <c r="J29" s="13"/>
      <c r="K29" s="13"/>
      <c r="L29" s="14">
        <f t="shared" si="1"/>
        <v>19800.330000000002</v>
      </c>
    </row>
    <row r="30" spans="1:12" ht="21" thickTop="1" thickBot="1" x14ac:dyDescent="0.3">
      <c r="A30" s="22" t="s">
        <v>71</v>
      </c>
      <c r="B30" s="10">
        <f t="shared" si="0"/>
        <v>1706.1</v>
      </c>
      <c r="C30" s="11" t="s">
        <v>29</v>
      </c>
      <c r="D30" s="12"/>
      <c r="E30" s="12">
        <v>1706.1</v>
      </c>
      <c r="F30" s="12"/>
      <c r="G30" s="12"/>
      <c r="H30" s="12"/>
      <c r="I30" s="12"/>
      <c r="J30" s="13"/>
      <c r="K30" s="13"/>
      <c r="L30" s="14">
        <f t="shared" si="1"/>
        <v>1706.1</v>
      </c>
    </row>
    <row r="31" spans="1:12" ht="21" thickTop="1" thickBot="1" x14ac:dyDescent="0.3">
      <c r="A31" s="22" t="s">
        <v>72</v>
      </c>
      <c r="B31" s="10">
        <f t="shared" si="0"/>
        <v>17998.03</v>
      </c>
      <c r="C31" s="11" t="s">
        <v>13</v>
      </c>
      <c r="D31" s="12">
        <v>11315.24</v>
      </c>
      <c r="E31" s="12">
        <v>6111.67</v>
      </c>
      <c r="F31" s="12"/>
      <c r="G31" s="12">
        <v>571.12</v>
      </c>
      <c r="H31" s="12"/>
      <c r="I31" s="12"/>
      <c r="J31" s="13"/>
      <c r="K31" s="13"/>
      <c r="L31" s="14">
        <f t="shared" si="1"/>
        <v>17998.03</v>
      </c>
    </row>
    <row r="32" spans="1:12" ht="21" thickTop="1" thickBot="1" x14ac:dyDescent="0.3">
      <c r="A32" s="22" t="s">
        <v>73</v>
      </c>
      <c r="B32" s="10">
        <f t="shared" si="0"/>
        <v>4976.29</v>
      </c>
      <c r="C32" s="11" t="s">
        <v>14</v>
      </c>
      <c r="D32" s="12"/>
      <c r="E32" s="12"/>
      <c r="F32" s="12">
        <v>4976.29</v>
      </c>
      <c r="G32" s="12"/>
      <c r="H32" s="12"/>
      <c r="I32" s="12"/>
      <c r="J32" s="13"/>
      <c r="K32" s="13"/>
      <c r="L32" s="14">
        <f t="shared" si="1"/>
        <v>4976.29</v>
      </c>
    </row>
    <row r="33" spans="1:12" ht="21" thickTop="1" thickBot="1" x14ac:dyDescent="0.3">
      <c r="A33" s="22" t="s">
        <v>74</v>
      </c>
      <c r="B33" s="10">
        <f t="shared" si="0"/>
        <v>58291.03</v>
      </c>
      <c r="C33" s="11" t="s">
        <v>32</v>
      </c>
      <c r="D33" s="12">
        <v>15871.3</v>
      </c>
      <c r="E33" s="12">
        <v>21472.41</v>
      </c>
      <c r="F33" s="12">
        <v>19549.72</v>
      </c>
      <c r="G33" s="12">
        <v>1397.6</v>
      </c>
      <c r="H33" s="12"/>
      <c r="I33" s="12"/>
      <c r="J33" s="13"/>
      <c r="K33" s="13"/>
      <c r="L33" s="14">
        <f t="shared" si="1"/>
        <v>58291.03</v>
      </c>
    </row>
    <row r="34" spans="1:12" ht="21" thickTop="1" thickBot="1" x14ac:dyDescent="0.3">
      <c r="A34" s="22" t="s">
        <v>75</v>
      </c>
      <c r="B34" s="10">
        <f t="shared" si="0"/>
        <v>9999.76</v>
      </c>
      <c r="C34" s="11" t="s">
        <v>32</v>
      </c>
      <c r="D34" s="12">
        <v>7488.06</v>
      </c>
      <c r="E34" s="12">
        <v>2297.77</v>
      </c>
      <c r="F34" s="12"/>
      <c r="G34" s="12">
        <v>213.93</v>
      </c>
      <c r="H34" s="12"/>
      <c r="I34" s="12"/>
      <c r="J34" s="13"/>
      <c r="K34" s="13"/>
      <c r="L34" s="14">
        <f t="shared" si="1"/>
        <v>9999.76</v>
      </c>
    </row>
    <row r="35" spans="1:12" ht="21" thickTop="1" thickBot="1" x14ac:dyDescent="0.3">
      <c r="A35" s="22" t="s">
        <v>76</v>
      </c>
      <c r="B35" s="10">
        <f t="shared" si="0"/>
        <v>3753.71</v>
      </c>
      <c r="C35" s="11" t="s">
        <v>38</v>
      </c>
      <c r="D35" s="12">
        <v>3753.71</v>
      </c>
      <c r="E35" s="12"/>
      <c r="F35" s="12"/>
      <c r="G35" s="12"/>
      <c r="H35" s="12"/>
      <c r="I35" s="12"/>
      <c r="J35" s="13"/>
      <c r="K35" s="13"/>
      <c r="L35" s="14">
        <f t="shared" si="1"/>
        <v>3753.71</v>
      </c>
    </row>
    <row r="36" spans="1:12" ht="21" thickTop="1" thickBot="1" x14ac:dyDescent="0.3">
      <c r="A36" s="9" t="s">
        <v>19</v>
      </c>
      <c r="B36" s="10">
        <f t="shared" si="0"/>
        <v>2783</v>
      </c>
      <c r="C36" s="11" t="s">
        <v>20</v>
      </c>
      <c r="D36" s="12"/>
      <c r="E36" s="12"/>
      <c r="F36" s="12"/>
      <c r="G36" s="12"/>
      <c r="H36" s="12"/>
      <c r="I36" s="12"/>
      <c r="J36" s="13"/>
      <c r="K36" s="13">
        <v>2783</v>
      </c>
      <c r="L36" s="14">
        <f t="shared" si="1"/>
        <v>2783</v>
      </c>
    </row>
    <row r="37" spans="1:12" ht="21" thickTop="1" thickBot="1" x14ac:dyDescent="0.3">
      <c r="A37" s="9" t="s">
        <v>21</v>
      </c>
      <c r="B37" s="10">
        <f t="shared" si="0"/>
        <v>18176.62</v>
      </c>
      <c r="C37" s="11" t="s">
        <v>17</v>
      </c>
      <c r="D37" s="12"/>
      <c r="E37" s="12">
        <v>1403.6</v>
      </c>
      <c r="F37" s="12">
        <v>2420</v>
      </c>
      <c r="G37" s="12">
        <v>1996.5</v>
      </c>
      <c r="H37" s="12">
        <v>1822.26</v>
      </c>
      <c r="I37" s="12">
        <f>3025+6655</f>
        <v>9680</v>
      </c>
      <c r="J37" s="13">
        <v>854.26</v>
      </c>
      <c r="K37" s="13"/>
      <c r="L37" s="14">
        <f t="shared" si="1"/>
        <v>18176.62</v>
      </c>
    </row>
    <row r="38" spans="1:12" ht="21" thickTop="1" thickBot="1" x14ac:dyDescent="0.3">
      <c r="A38" s="9" t="s">
        <v>23</v>
      </c>
      <c r="B38" s="10">
        <f t="shared" si="0"/>
        <v>17061</v>
      </c>
      <c r="C38" s="11" t="s">
        <v>14</v>
      </c>
      <c r="D38" s="12"/>
      <c r="E38" s="12">
        <v>1210</v>
      </c>
      <c r="F38" s="12">
        <v>15851</v>
      </c>
      <c r="G38" s="12"/>
      <c r="H38" s="12"/>
      <c r="I38" s="12"/>
      <c r="J38" s="13"/>
      <c r="K38" s="13"/>
      <c r="L38" s="14">
        <f t="shared" si="1"/>
        <v>17061</v>
      </c>
    </row>
    <row r="39" spans="1:12" ht="21" thickTop="1" thickBot="1" x14ac:dyDescent="0.3">
      <c r="A39" s="9" t="s">
        <v>24</v>
      </c>
      <c r="B39" s="10">
        <f t="shared" si="0"/>
        <v>16940</v>
      </c>
      <c r="C39" s="11" t="s">
        <v>14</v>
      </c>
      <c r="D39" s="12">
        <v>10285</v>
      </c>
      <c r="E39" s="12"/>
      <c r="F39" s="12"/>
      <c r="G39" s="12"/>
      <c r="H39" s="12"/>
      <c r="I39" s="12">
        <v>6655</v>
      </c>
      <c r="J39" s="13"/>
      <c r="K39" s="13"/>
      <c r="L39" s="14">
        <f t="shared" si="1"/>
        <v>16940</v>
      </c>
    </row>
    <row r="40" spans="1:12" ht="21" thickTop="1" thickBot="1" x14ac:dyDescent="0.3">
      <c r="A40" s="9" t="s">
        <v>25</v>
      </c>
      <c r="B40" s="10">
        <f t="shared" si="0"/>
        <v>2202.1999999999998</v>
      </c>
      <c r="C40" s="11" t="s">
        <v>14</v>
      </c>
      <c r="D40" s="12"/>
      <c r="E40" s="12">
        <v>2202.1999999999998</v>
      </c>
      <c r="F40" s="12"/>
      <c r="G40" s="12"/>
      <c r="H40" s="12"/>
      <c r="I40" s="12"/>
      <c r="J40" s="13"/>
      <c r="K40" s="13"/>
      <c r="L40" s="14">
        <f t="shared" si="1"/>
        <v>2202.1999999999998</v>
      </c>
    </row>
    <row r="41" spans="1:12" ht="21" thickTop="1" thickBot="1" x14ac:dyDescent="0.3">
      <c r="A41" s="9" t="s">
        <v>26</v>
      </c>
      <c r="B41" s="10">
        <f t="shared" si="0"/>
        <v>16698</v>
      </c>
      <c r="C41" s="11" t="s">
        <v>16</v>
      </c>
      <c r="D41" s="12">
        <v>6171</v>
      </c>
      <c r="E41" s="12"/>
      <c r="F41" s="12"/>
      <c r="G41" s="12">
        <v>2178</v>
      </c>
      <c r="H41" s="12">
        <v>8349</v>
      </c>
      <c r="I41" s="12"/>
      <c r="J41" s="13"/>
      <c r="K41" s="13"/>
      <c r="L41" s="14">
        <f t="shared" si="1"/>
        <v>16698</v>
      </c>
    </row>
    <row r="42" spans="1:12" ht="21" thickTop="1" thickBot="1" x14ac:dyDescent="0.3">
      <c r="A42" s="9" t="s">
        <v>80</v>
      </c>
      <c r="B42" s="10">
        <f t="shared" si="0"/>
        <v>24079</v>
      </c>
      <c r="C42" s="11" t="s">
        <v>29</v>
      </c>
      <c r="D42" s="12">
        <v>9075</v>
      </c>
      <c r="E42" s="12">
        <v>5324</v>
      </c>
      <c r="F42" s="12"/>
      <c r="G42" s="12"/>
      <c r="H42" s="12">
        <v>9680</v>
      </c>
      <c r="I42" s="12"/>
      <c r="J42" s="13"/>
      <c r="K42" s="13"/>
      <c r="L42" s="14">
        <f t="shared" si="1"/>
        <v>24079</v>
      </c>
    </row>
    <row r="43" spans="1:12" ht="21" thickTop="1" thickBot="1" x14ac:dyDescent="0.3">
      <c r="A43" s="9" t="s">
        <v>27</v>
      </c>
      <c r="B43" s="10">
        <f t="shared" si="0"/>
        <v>20146.5</v>
      </c>
      <c r="C43" s="11" t="s">
        <v>14</v>
      </c>
      <c r="D43" s="12"/>
      <c r="E43" s="12">
        <v>5445</v>
      </c>
      <c r="F43" s="12"/>
      <c r="G43" s="12">
        <v>1149.5</v>
      </c>
      <c r="H43" s="12">
        <v>9075</v>
      </c>
      <c r="I43" s="12">
        <v>4477</v>
      </c>
      <c r="J43" s="13"/>
      <c r="K43" s="13"/>
      <c r="L43" s="14">
        <f t="shared" si="1"/>
        <v>20146.5</v>
      </c>
    </row>
    <row r="44" spans="1:12" ht="21" thickTop="1" thickBot="1" x14ac:dyDescent="0.3">
      <c r="A44" s="9" t="s">
        <v>28</v>
      </c>
      <c r="B44" s="10">
        <f t="shared" si="0"/>
        <v>3630</v>
      </c>
      <c r="C44" s="11" t="s">
        <v>29</v>
      </c>
      <c r="D44" s="12"/>
      <c r="E44" s="12"/>
      <c r="F44" s="12"/>
      <c r="G44" s="12"/>
      <c r="H44" s="12">
        <v>3630</v>
      </c>
      <c r="I44" s="12"/>
      <c r="J44" s="13"/>
      <c r="K44" s="13"/>
      <c r="L44" s="14">
        <f t="shared" si="1"/>
        <v>3630</v>
      </c>
    </row>
    <row r="45" spans="1:12" ht="21" thickTop="1" thickBot="1" x14ac:dyDescent="0.3">
      <c r="A45" s="9" t="s">
        <v>30</v>
      </c>
      <c r="B45" s="10">
        <f t="shared" si="0"/>
        <v>16797.219999999998</v>
      </c>
      <c r="C45" s="11" t="s">
        <v>14</v>
      </c>
      <c r="D45" s="12">
        <v>2698.3</v>
      </c>
      <c r="E45" s="12">
        <v>1452</v>
      </c>
      <c r="F45" s="12">
        <v>6655</v>
      </c>
      <c r="G45" s="12">
        <v>3630</v>
      </c>
      <c r="H45" s="12">
        <v>2088.46</v>
      </c>
      <c r="I45" s="12"/>
      <c r="J45" s="13">
        <v>273.45999999999998</v>
      </c>
      <c r="K45" s="13"/>
      <c r="L45" s="14">
        <f t="shared" si="1"/>
        <v>16797.219999999998</v>
      </c>
    </row>
    <row r="46" spans="1:12" ht="21" thickTop="1" thickBot="1" x14ac:dyDescent="0.3">
      <c r="A46" s="9" t="s">
        <v>31</v>
      </c>
      <c r="B46" s="10">
        <f t="shared" si="0"/>
        <v>3630</v>
      </c>
      <c r="C46" s="11" t="s">
        <v>32</v>
      </c>
      <c r="D46" s="12"/>
      <c r="E46" s="12"/>
      <c r="F46" s="12"/>
      <c r="G46" s="12"/>
      <c r="H46" s="12">
        <v>3630</v>
      </c>
      <c r="I46" s="12"/>
      <c r="J46" s="13"/>
      <c r="K46" s="13"/>
      <c r="L46" s="14">
        <f t="shared" si="1"/>
        <v>3630</v>
      </c>
    </row>
    <row r="47" spans="1:12" ht="21" thickTop="1" thickBot="1" x14ac:dyDescent="0.3">
      <c r="A47" s="9" t="s">
        <v>33</v>
      </c>
      <c r="B47" s="10">
        <f t="shared" si="0"/>
        <v>23990.86</v>
      </c>
      <c r="C47" s="11" t="s">
        <v>32</v>
      </c>
      <c r="D47" s="12">
        <v>21570.86</v>
      </c>
      <c r="E47" s="12"/>
      <c r="F47" s="12">
        <v>1210</v>
      </c>
      <c r="G47" s="12"/>
      <c r="H47" s="12">
        <v>1210</v>
      </c>
      <c r="I47" s="12"/>
      <c r="J47" s="13"/>
      <c r="K47" s="13"/>
      <c r="L47" s="14">
        <f t="shared" si="1"/>
        <v>23990.86</v>
      </c>
    </row>
    <row r="48" spans="1:12" ht="21" thickTop="1" thickBot="1" x14ac:dyDescent="0.3">
      <c r="A48" s="9" t="s">
        <v>34</v>
      </c>
      <c r="B48" s="10">
        <f t="shared" si="0"/>
        <v>17298.16</v>
      </c>
      <c r="C48" s="11" t="s">
        <v>16</v>
      </c>
      <c r="D48" s="12">
        <v>10038.16</v>
      </c>
      <c r="E48" s="12"/>
      <c r="F48" s="12"/>
      <c r="G48" s="12">
        <v>7260</v>
      </c>
      <c r="H48" s="12"/>
      <c r="I48" s="12"/>
      <c r="J48" s="13"/>
      <c r="K48" s="13"/>
      <c r="L48" s="14">
        <f t="shared" si="1"/>
        <v>17298.16</v>
      </c>
    </row>
    <row r="49" spans="1:12" ht="21" thickTop="1" thickBot="1" x14ac:dyDescent="0.3">
      <c r="A49" s="9" t="s">
        <v>35</v>
      </c>
      <c r="B49" s="10">
        <f t="shared" si="0"/>
        <v>15246</v>
      </c>
      <c r="C49" s="11" t="s">
        <v>14</v>
      </c>
      <c r="D49" s="12"/>
      <c r="E49" s="12">
        <v>15246</v>
      </c>
      <c r="F49" s="12"/>
      <c r="G49" s="12"/>
      <c r="H49" s="12"/>
      <c r="I49" s="12"/>
      <c r="J49" s="13"/>
      <c r="K49" s="13"/>
      <c r="L49" s="14">
        <f t="shared" si="1"/>
        <v>15246</v>
      </c>
    </row>
    <row r="50" spans="1:12" ht="21" thickTop="1" thickBot="1" x14ac:dyDescent="0.3">
      <c r="A50" s="9" t="s">
        <v>36</v>
      </c>
      <c r="B50" s="10">
        <f t="shared" si="0"/>
        <v>442.86</v>
      </c>
      <c r="C50" s="11" t="s">
        <v>14</v>
      </c>
      <c r="D50" s="12"/>
      <c r="E50" s="12"/>
      <c r="F50" s="12"/>
      <c r="G50" s="12"/>
      <c r="H50" s="12"/>
      <c r="I50" s="12"/>
      <c r="J50" s="13">
        <v>442.86</v>
      </c>
      <c r="K50" s="13"/>
      <c r="L50" s="14">
        <f t="shared" si="1"/>
        <v>442.86</v>
      </c>
    </row>
    <row r="51" spans="1:12" ht="21" thickTop="1" thickBot="1" x14ac:dyDescent="0.3">
      <c r="A51" s="9" t="s">
        <v>37</v>
      </c>
      <c r="B51" s="10">
        <f t="shared" si="0"/>
        <v>37232.959999999999</v>
      </c>
      <c r="C51" s="11" t="s">
        <v>38</v>
      </c>
      <c r="D51" s="12">
        <v>15247.26</v>
      </c>
      <c r="E51" s="12">
        <v>9704.2000000000007</v>
      </c>
      <c r="F51" s="12">
        <v>9317</v>
      </c>
      <c r="G51" s="12">
        <v>484</v>
      </c>
      <c r="H51" s="12">
        <v>2480.5</v>
      </c>
      <c r="I51" s="12"/>
      <c r="J51" s="13"/>
      <c r="K51" s="13"/>
      <c r="L51" s="14">
        <f t="shared" si="1"/>
        <v>37232.959999999999</v>
      </c>
    </row>
    <row r="52" spans="1:12" ht="21" thickTop="1" thickBot="1" x14ac:dyDescent="0.3">
      <c r="A52" s="9" t="s">
        <v>39</v>
      </c>
      <c r="B52" s="10">
        <f t="shared" si="0"/>
        <v>15976.84</v>
      </c>
      <c r="C52" s="11" t="s">
        <v>16</v>
      </c>
      <c r="D52" s="12">
        <v>1089</v>
      </c>
      <c r="E52" s="12">
        <v>8240.1</v>
      </c>
      <c r="F52" s="12">
        <v>4840</v>
      </c>
      <c r="G52" s="12"/>
      <c r="H52" s="12"/>
      <c r="I52" s="12"/>
      <c r="J52" s="13">
        <v>1807.74</v>
      </c>
      <c r="K52" s="13"/>
      <c r="L52" s="14">
        <f t="shared" si="1"/>
        <v>15976.84</v>
      </c>
    </row>
    <row r="53" spans="1:12" ht="21" thickTop="1" thickBot="1" x14ac:dyDescent="0.3">
      <c r="A53" s="9" t="s">
        <v>40</v>
      </c>
      <c r="B53" s="10">
        <f t="shared" si="0"/>
        <v>18089.5</v>
      </c>
      <c r="C53" s="11" t="s">
        <v>14</v>
      </c>
      <c r="D53" s="12"/>
      <c r="E53" s="12"/>
      <c r="F53" s="12">
        <v>1815</v>
      </c>
      <c r="G53" s="12"/>
      <c r="H53" s="12">
        <v>3872</v>
      </c>
      <c r="I53" s="12">
        <f>1512.5+10890</f>
        <v>12402.5</v>
      </c>
      <c r="J53" s="13"/>
      <c r="K53" s="13"/>
      <c r="L53" s="14">
        <f t="shared" si="1"/>
        <v>18089.5</v>
      </c>
    </row>
    <row r="54" spans="1:12" ht="21" thickTop="1" thickBot="1" x14ac:dyDescent="0.3">
      <c r="A54" s="9" t="s">
        <v>41</v>
      </c>
      <c r="B54" s="10">
        <f t="shared" si="0"/>
        <v>11436.92</v>
      </c>
      <c r="C54" s="11" t="s">
        <v>16</v>
      </c>
      <c r="D54" s="12">
        <v>1089</v>
      </c>
      <c r="E54" s="12">
        <v>1565.74</v>
      </c>
      <c r="F54" s="12">
        <v>2420</v>
      </c>
      <c r="G54" s="12"/>
      <c r="H54" s="12"/>
      <c r="I54" s="12">
        <f>2429.68+3932.5</f>
        <v>6362.18</v>
      </c>
      <c r="J54" s="13"/>
      <c r="K54" s="13"/>
      <c r="L54" s="14">
        <f t="shared" si="1"/>
        <v>11436.92</v>
      </c>
    </row>
    <row r="55" spans="1:12" ht="21" thickTop="1" thickBot="1" x14ac:dyDescent="0.3">
      <c r="A55" s="9" t="s">
        <v>42</v>
      </c>
      <c r="B55" s="10">
        <f t="shared" si="0"/>
        <v>13588.3</v>
      </c>
      <c r="C55" s="11" t="s">
        <v>32</v>
      </c>
      <c r="D55" s="12">
        <v>1089</v>
      </c>
      <c r="E55" s="12"/>
      <c r="F55" s="12"/>
      <c r="G55" s="12">
        <v>1754.5</v>
      </c>
      <c r="H55" s="12">
        <v>1815</v>
      </c>
      <c r="I55" s="12">
        <v>7114.8</v>
      </c>
      <c r="J55" s="13"/>
      <c r="K55" s="13">
        <v>1815</v>
      </c>
      <c r="L55" s="14">
        <f t="shared" si="1"/>
        <v>13588.3</v>
      </c>
    </row>
    <row r="56" spans="1:12" ht="21" thickTop="1" thickBot="1" x14ac:dyDescent="0.3">
      <c r="A56" s="9" t="s">
        <v>43</v>
      </c>
      <c r="B56" s="10">
        <f t="shared" si="0"/>
        <v>2722.5</v>
      </c>
      <c r="C56" s="11" t="s">
        <v>14</v>
      </c>
      <c r="D56" s="12"/>
      <c r="E56" s="12">
        <v>2722.5</v>
      </c>
      <c r="F56" s="12"/>
      <c r="G56" s="12"/>
      <c r="H56" s="12"/>
      <c r="I56" s="12"/>
      <c r="J56" s="13"/>
      <c r="K56" s="13"/>
      <c r="L56" s="14">
        <f t="shared" si="1"/>
        <v>2722.5</v>
      </c>
    </row>
    <row r="57" spans="1:12" ht="21" thickTop="1" thickBot="1" x14ac:dyDescent="0.3">
      <c r="A57" s="9" t="s">
        <v>81</v>
      </c>
      <c r="B57" s="10">
        <f t="shared" si="0"/>
        <v>41169.449999999997</v>
      </c>
      <c r="C57" s="11" t="s">
        <v>45</v>
      </c>
      <c r="D57" s="12">
        <v>18851</v>
      </c>
      <c r="E57" s="12">
        <v>4791.6000000000004</v>
      </c>
      <c r="F57" s="12">
        <v>13110.35</v>
      </c>
      <c r="G57" s="12">
        <v>2420</v>
      </c>
      <c r="H57" s="12"/>
      <c r="I57" s="12">
        <v>1996.5</v>
      </c>
      <c r="J57" s="13"/>
      <c r="K57" s="13"/>
      <c r="L57" s="14">
        <f t="shared" si="1"/>
        <v>41169.449999999997</v>
      </c>
    </row>
    <row r="58" spans="1:12" ht="21" thickTop="1" thickBot="1" x14ac:dyDescent="0.3">
      <c r="A58" s="9" t="s">
        <v>44</v>
      </c>
      <c r="B58" s="10">
        <f t="shared" si="0"/>
        <v>57234.27</v>
      </c>
      <c r="C58" s="11" t="s">
        <v>45</v>
      </c>
      <c r="D58" s="12">
        <v>16941.27</v>
      </c>
      <c r="E58" s="12">
        <v>20376.400000000001</v>
      </c>
      <c r="F58" s="12">
        <v>12051.6</v>
      </c>
      <c r="G58" s="12">
        <v>3388</v>
      </c>
      <c r="H58" s="12">
        <v>4477</v>
      </c>
      <c r="I58" s="12"/>
      <c r="J58" s="13"/>
      <c r="K58" s="13"/>
      <c r="L58" s="14">
        <f t="shared" si="1"/>
        <v>57234.27</v>
      </c>
    </row>
    <row r="59" spans="1:12" ht="21" thickTop="1" thickBot="1" x14ac:dyDescent="0.3">
      <c r="A59" s="9" t="s">
        <v>46</v>
      </c>
      <c r="B59" s="10">
        <f t="shared" si="0"/>
        <v>7018</v>
      </c>
      <c r="C59" s="11" t="s">
        <v>45</v>
      </c>
      <c r="D59" s="12"/>
      <c r="E59" s="12"/>
      <c r="F59" s="12"/>
      <c r="G59" s="12"/>
      <c r="H59" s="12">
        <v>7018</v>
      </c>
      <c r="I59" s="12"/>
      <c r="J59" s="13"/>
      <c r="K59" s="13"/>
      <c r="L59" s="14">
        <f t="shared" si="1"/>
        <v>7018</v>
      </c>
    </row>
    <row r="60" spans="1:12" ht="21" thickTop="1" thickBot="1" x14ac:dyDescent="0.3">
      <c r="A60" s="9" t="s">
        <v>82</v>
      </c>
      <c r="B60" s="10">
        <f t="shared" si="0"/>
        <v>6098.4</v>
      </c>
      <c r="C60" s="11" t="s">
        <v>14</v>
      </c>
      <c r="D60" s="12">
        <v>1306.8</v>
      </c>
      <c r="E60" s="12">
        <v>4065.6</v>
      </c>
      <c r="F60" s="12">
        <v>726</v>
      </c>
      <c r="G60" s="12"/>
      <c r="H60" s="12"/>
      <c r="I60" s="12"/>
      <c r="J60" s="13"/>
      <c r="K60" s="13"/>
      <c r="L60" s="14">
        <f t="shared" si="1"/>
        <v>6098.4</v>
      </c>
    </row>
    <row r="61" spans="1:12" ht="21" thickTop="1" thickBot="1" x14ac:dyDescent="0.3">
      <c r="A61" s="9" t="s">
        <v>83</v>
      </c>
      <c r="B61" s="10">
        <f t="shared" si="0"/>
        <v>28762.719999999998</v>
      </c>
      <c r="C61" s="11" t="s">
        <v>32</v>
      </c>
      <c r="D61" s="12">
        <v>11163.27</v>
      </c>
      <c r="E61" s="12">
        <v>2710.4</v>
      </c>
      <c r="F61" s="12">
        <v>3146</v>
      </c>
      <c r="G61" s="12"/>
      <c r="H61" s="12"/>
      <c r="I61" s="12">
        <v>4507.25</v>
      </c>
      <c r="J61" s="13"/>
      <c r="K61" s="13">
        <v>7235.8</v>
      </c>
      <c r="L61" s="14">
        <f t="shared" si="1"/>
        <v>28762.719999999998</v>
      </c>
    </row>
    <row r="62" spans="1:12" ht="21" thickTop="1" thickBot="1" x14ac:dyDescent="0.3">
      <c r="A62" s="9" t="s">
        <v>47</v>
      </c>
      <c r="B62" s="10">
        <f t="shared" si="0"/>
        <v>7229.75</v>
      </c>
      <c r="C62" s="11" t="s">
        <v>14</v>
      </c>
      <c r="D62" s="12"/>
      <c r="E62" s="12"/>
      <c r="F62" s="12"/>
      <c r="G62" s="12"/>
      <c r="H62" s="12"/>
      <c r="I62" s="12"/>
      <c r="J62" s="13"/>
      <c r="K62" s="13">
        <v>7229.75</v>
      </c>
      <c r="L62" s="14">
        <f t="shared" si="1"/>
        <v>7229.75</v>
      </c>
    </row>
    <row r="63" spans="1:12" ht="21" thickTop="1" thickBot="1" x14ac:dyDescent="0.3">
      <c r="A63" s="9" t="s">
        <v>48</v>
      </c>
      <c r="B63" s="10">
        <f t="shared" si="0"/>
        <v>2420</v>
      </c>
      <c r="C63" s="11" t="s">
        <v>38</v>
      </c>
      <c r="D63" s="12"/>
      <c r="E63" s="12">
        <v>2420</v>
      </c>
      <c r="F63" s="12"/>
      <c r="G63" s="12"/>
      <c r="H63" s="12"/>
      <c r="I63" s="12"/>
      <c r="J63" s="13"/>
      <c r="K63" s="13"/>
      <c r="L63" s="14">
        <f t="shared" si="1"/>
        <v>2420</v>
      </c>
    </row>
    <row r="64" spans="1:12" ht="21" thickTop="1" thickBot="1" x14ac:dyDescent="0.3">
      <c r="A64" s="9" t="s">
        <v>49</v>
      </c>
      <c r="B64" s="10">
        <f t="shared" si="0"/>
        <v>17745.669999999998</v>
      </c>
      <c r="C64" s="11" t="s">
        <v>16</v>
      </c>
      <c r="D64" s="12">
        <v>5960.27</v>
      </c>
      <c r="E64" s="12">
        <v>5735.4</v>
      </c>
      <c r="F64" s="12"/>
      <c r="G64" s="12">
        <v>6050</v>
      </c>
      <c r="H64" s="12"/>
      <c r="I64" s="12"/>
      <c r="J64" s="13"/>
      <c r="K64" s="13"/>
      <c r="L64" s="14">
        <f t="shared" si="1"/>
        <v>17745.669999999998</v>
      </c>
    </row>
    <row r="65" spans="1:13" ht="21" thickTop="1" thickBot="1" x14ac:dyDescent="0.3">
      <c r="A65" s="9" t="s">
        <v>50</v>
      </c>
      <c r="B65" s="10">
        <f t="shared" si="0"/>
        <v>16940</v>
      </c>
      <c r="C65" s="11" t="s">
        <v>14</v>
      </c>
      <c r="D65" s="12">
        <v>5929</v>
      </c>
      <c r="E65" s="12"/>
      <c r="F65" s="12"/>
      <c r="G65" s="12">
        <f>1815+5384.5</f>
        <v>7199.5</v>
      </c>
      <c r="H65" s="12">
        <v>3811.5</v>
      </c>
      <c r="I65" s="12"/>
      <c r="J65" s="13"/>
      <c r="K65" s="13"/>
      <c r="L65" s="14">
        <f t="shared" si="1"/>
        <v>16940</v>
      </c>
    </row>
    <row r="66" spans="1:13" ht="21" thickTop="1" thickBot="1" x14ac:dyDescent="0.3">
      <c r="A66" s="9" t="s">
        <v>51</v>
      </c>
      <c r="B66" s="10">
        <f t="shared" si="0"/>
        <v>71758.800000000017</v>
      </c>
      <c r="C66" s="11" t="s">
        <v>32</v>
      </c>
      <c r="D66" s="12">
        <v>18373.400000000001</v>
      </c>
      <c r="E66" s="12">
        <v>18876.2</v>
      </c>
      <c r="F66" s="12">
        <v>14713.6</v>
      </c>
      <c r="G66" s="12">
        <v>8954</v>
      </c>
      <c r="H66" s="12">
        <v>10285</v>
      </c>
      <c r="I66" s="12"/>
      <c r="J66" s="13"/>
      <c r="K66" s="13">
        <v>556.6</v>
      </c>
      <c r="L66" s="14">
        <f t="shared" si="1"/>
        <v>71758.800000000017</v>
      </c>
    </row>
    <row r="67" spans="1:13" ht="20.25" thickTop="1" x14ac:dyDescent="0.25">
      <c r="A67" s="9" t="s">
        <v>22</v>
      </c>
      <c r="B67" s="15">
        <f t="shared" si="0"/>
        <v>629.20000000000005</v>
      </c>
      <c r="C67" s="16" t="s">
        <v>10</v>
      </c>
      <c r="D67" s="17">
        <v>629.20000000000005</v>
      </c>
      <c r="E67" s="17"/>
      <c r="F67" s="17"/>
      <c r="G67" s="17"/>
      <c r="H67" s="17"/>
      <c r="I67" s="17"/>
      <c r="J67" s="17"/>
      <c r="K67" s="13"/>
      <c r="L67" s="14">
        <f t="shared" si="1"/>
        <v>629.20000000000005</v>
      </c>
    </row>
    <row r="68" spans="1:13" ht="20.25" thickBot="1" x14ac:dyDescent="0.3">
      <c r="A68" s="18" t="s">
        <v>11</v>
      </c>
      <c r="B68" s="19">
        <f>SUM(B10:B67)</f>
        <v>1078251.47</v>
      </c>
      <c r="D68" s="20">
        <f>SUM(D10:D67)</f>
        <v>397973.24</v>
      </c>
      <c r="E68" s="20">
        <f t="shared" ref="E68:K68" si="2">SUM(E10:E67)</f>
        <v>263781.57</v>
      </c>
      <c r="F68" s="20">
        <f t="shared" si="2"/>
        <v>165888.05000000002</v>
      </c>
      <c r="G68" s="20">
        <f t="shared" si="2"/>
        <v>74709.53</v>
      </c>
      <c r="H68" s="20">
        <f t="shared" si="2"/>
        <v>94292.88</v>
      </c>
      <c r="I68" s="20">
        <f t="shared" si="2"/>
        <v>53195.23</v>
      </c>
      <c r="J68" s="20">
        <f t="shared" si="2"/>
        <v>3378.3199999999997</v>
      </c>
      <c r="K68" s="20">
        <f t="shared" si="2"/>
        <v>25032.649999999998</v>
      </c>
      <c r="L68" s="14">
        <f t="shared" si="1"/>
        <v>1078251.4700000002</v>
      </c>
    </row>
    <row r="69" spans="1:13" ht="15.75" thickTop="1" x14ac:dyDescent="0.25"/>
    <row r="70" spans="1:13" x14ac:dyDescent="0.25">
      <c r="E70" s="21"/>
      <c r="F70" s="26" t="s">
        <v>12</v>
      </c>
      <c r="G70" s="27"/>
      <c r="H70" s="27"/>
      <c r="I70" s="27"/>
      <c r="J70" s="27"/>
      <c r="K70" s="27"/>
      <c r="L70" s="27"/>
    </row>
    <row r="71" spans="1:13" x14ac:dyDescent="0.25">
      <c r="E71" s="23"/>
      <c r="F71" s="27" t="s">
        <v>79</v>
      </c>
      <c r="G71" s="27"/>
      <c r="H71" s="27"/>
      <c r="I71" s="27"/>
      <c r="J71" s="27"/>
      <c r="K71" s="27"/>
      <c r="L71" s="27"/>
      <c r="M71" s="27"/>
    </row>
  </sheetData>
  <mergeCells count="3">
    <mergeCell ref="A4:K4"/>
    <mergeCell ref="F70:L70"/>
    <mergeCell ref="F71:M71"/>
  </mergeCells>
  <printOptions horizontalCentered="1" verticalCentered="1"/>
  <pageMargins left="0.70866141732283472" right="0.70866141732283472" top="1.1417322834645669" bottom="0.74803149606299213" header="0.31496062992125984" footer="0.31496062992125984"/>
  <pageSetup paperSize="9" scale="55" orientation="landscape" r:id="rId1"/>
  <headerFooter>
    <oddHeader>&amp;L&amp;G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2018</vt:lpstr>
      <vt:lpstr>'2018'!Títulos_a_imprimir</vt:lpstr>
    </vt:vector>
  </TitlesOfParts>
  <Company>Dip.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MAS, SALVADOR</dc:creator>
  <cp:lastModifiedBy>TORREGROSA TRIVES, JORGE MANUEL</cp:lastModifiedBy>
  <cp:lastPrinted>2019-05-06T11:32:53Z</cp:lastPrinted>
  <dcterms:created xsi:type="dcterms:W3CDTF">2017-09-06T06:44:55Z</dcterms:created>
  <dcterms:modified xsi:type="dcterms:W3CDTF">2019-05-06T11:33:18Z</dcterms:modified>
</cp:coreProperties>
</file>