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CAMPAÑAS DE PUBLICIDAD\"/>
    </mc:Choice>
  </mc:AlternateContent>
  <bookViews>
    <workbookView xWindow="-105" yWindow="-105" windowWidth="23250" windowHeight="12570"/>
  </bookViews>
  <sheets>
    <sheet name="CAMPAÑAS DE PUBLICIDAD" sheetId="2" r:id="rId1"/>
  </sheets>
  <externalReferences>
    <externalReference r:id="rId2"/>
  </externalReferences>
  <definedNames>
    <definedName name="_xlnm.Print_Area" localSheetId="0">'CAMPAÑAS DE PUBLICIDAD'!$A$1:$L$61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2" l="1"/>
  <c r="K61" i="2" l="1"/>
  <c r="J61" i="2"/>
  <c r="I61" i="2"/>
  <c r="H61" i="2"/>
  <c r="G61" i="2"/>
  <c r="F61" i="2"/>
  <c r="E61" i="2"/>
  <c r="D61" i="2"/>
  <c r="C61" i="2"/>
  <c r="L61" i="2" l="1"/>
</calcChain>
</file>

<file path=xl/sharedStrings.xml><?xml version="1.0" encoding="utf-8"?>
<sst xmlns="http://schemas.openxmlformats.org/spreadsheetml/2006/main" count="139" uniqueCount="96">
  <si>
    <t>IGUALDAD</t>
  </si>
  <si>
    <t>CULTURA</t>
  </si>
  <si>
    <t>PRESIDENCIA</t>
  </si>
  <si>
    <t>CARRETERAS</t>
  </si>
  <si>
    <t>DESARROLLO ECONÓMICO Y SECTORES PRODUCTIVOS</t>
  </si>
  <si>
    <t>BONODIPU NAVIDEÑO</t>
  </si>
  <si>
    <t>DEPORTES</t>
  </si>
  <si>
    <t>BIENESTAR SOCIAL</t>
  </si>
  <si>
    <t>MEDIO AMBIENTE</t>
  </si>
  <si>
    <t>ASISTENCIA A MUNICIPIOS</t>
  </si>
  <si>
    <t>JUVENTUD</t>
  </si>
  <si>
    <t>Total</t>
  </si>
  <si>
    <t>COSTES DE LAS CAMPAÑAS DE PUBLICIDAD Y PROMOCIÓN INSTITUCIONAL DEL PERIODO DICIEMBRE 2022 A NOVIEMBRE 2023</t>
  </si>
  <si>
    <r>
      <rPr>
        <b/>
        <sz val="11"/>
        <color theme="1"/>
        <rFont val="Calibri"/>
        <family val="2"/>
        <scheme val="minor"/>
      </rPr>
      <t>Versión núm. 1: 27</t>
    </r>
    <r>
      <rPr>
        <sz val="11"/>
        <color theme="1"/>
        <rFont val="Calibri"/>
        <family val="2"/>
        <scheme val="minor"/>
      </rPr>
      <t xml:space="preserve"> de marzo de 2024</t>
    </r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</si>
  <si>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</si>
  <si>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Gabinete de Comunicación</t>
    </r>
  </si>
  <si>
    <t>CAMPAÑA</t>
  </si>
  <si>
    <t>ÁREA/DEPARTAMENTO</t>
  </si>
  <si>
    <t>PUBLICIDAD EXTERIOR</t>
  </si>
  <si>
    <t>DIGITALES</t>
  </si>
  <si>
    <t>RADIOS</t>
  </si>
  <si>
    <t>REVISTAS</t>
  </si>
  <si>
    <t>TELEVISIÓN</t>
  </si>
  <si>
    <t>CREATIVIDADES</t>
  </si>
  <si>
    <t>TOTAL 
CAMPAÑA</t>
  </si>
  <si>
    <t>ALICANTE FASHION DAY</t>
  </si>
  <si>
    <t>ANUNCIOS CARRETERAS 2023</t>
  </si>
  <si>
    <t>ANUNCIOS PRESIDENCIA 2023</t>
  </si>
  <si>
    <t>BONO CONSUMO 2023 2</t>
  </si>
  <si>
    <t>BONO CONSUMO 2023. ABRIL</t>
  </si>
  <si>
    <t>BONO CONSUMO 2023. MARZO</t>
  </si>
  <si>
    <t>CICLO DE REPRESENTACIONES TEATRALES POR LA IGUALDAD DE GÉNERO</t>
  </si>
  <si>
    <t>COLORES DE NUESTRA TIERRA 2023</t>
  </si>
  <si>
    <t>DIA INTERNACIONAL CONTRA LA VIOLENCIA DE LA MUJER</t>
  </si>
  <si>
    <t>DIA INTERNACIONAL DEL VOLUNTARIADO 2023</t>
  </si>
  <si>
    <t>EL ARTE COMO INSPIRACIÓN: LAS COLECCIONES DE SARA NAVARRO. ENERO</t>
  </si>
  <si>
    <t>EL ARTE COMO INSPIRACIÓN: LAS COLECCIONES DE SARA NAVARRO. FEBRERO</t>
  </si>
  <si>
    <t>EL ARTE COMO INSPIRACIÓN: LAS COLECCIONES DE SARA NAVARRO. MARZO</t>
  </si>
  <si>
    <t>EL SECRETO DEL GLAMOUR. AGOSTO</t>
  </si>
  <si>
    <t>EL SECRETO DEL GLAMOUR. JULIO</t>
  </si>
  <si>
    <t>EL SECRETO DEL GLAMOUR. JUNIO</t>
  </si>
  <si>
    <t>EL SECRETO DEL GLAMOUR. SEPTIEMBRE</t>
  </si>
  <si>
    <t>ENCUENTROS POR LA IGUALDAD DE GÉNERO 2023</t>
  </si>
  <si>
    <t>ESCENARIOS PROVINCIALES CONTRA LA TRATA DE MUJERES</t>
  </si>
  <si>
    <t>EXPOSICION ARTESANIA 2023</t>
  </si>
  <si>
    <t>EXPOSICIÓN DALÍ. METAMORFOSIS</t>
  </si>
  <si>
    <t>EXPOSICIÓN SOROLLA. DIÁLOGOS Y CONTRASTES. FEBRERO</t>
  </si>
  <si>
    <t>EXPOSICIÓN SOROLLA. DIÁLOGOS Y CONTRASTES. MARZO</t>
  </si>
  <si>
    <t>FORO SOBRE INMIGRACIÓN Y EXTRANJERÍA</t>
  </si>
  <si>
    <t>GALA PREMIOS A LA CULTURA MIGUEL HERNANDEZ</t>
  </si>
  <si>
    <t>JORNADA COMARCAL DEL VOLUNTARIADO</t>
  </si>
  <si>
    <t>JORNADA PRESENTACION ESTUDIOS LGTBI</t>
  </si>
  <si>
    <t>LA DIPU CON LAS HOGUERAS 2023</t>
  </si>
  <si>
    <t>LA DIPUTACION MAS EFICIENTE</t>
  </si>
  <si>
    <t>MAS PARAJES 2023</t>
  </si>
  <si>
    <t>NAVIDAD A LA DIPUTACION</t>
  </si>
  <si>
    <t>PLAN DE ACCIÓN AGENDA 2030</t>
  </si>
  <si>
    <t>PLAN DE ACCIÓN AGENDA 2030 DEPORTES. FEBRERO</t>
  </si>
  <si>
    <t>PLAN DE ACCIÓN AGENDA 2030 DEPORTES. MARZO</t>
  </si>
  <si>
    <t>PLAN DE ACCIÓN AGENDA 2030 MEDIO AMBIENTE</t>
  </si>
  <si>
    <t>PLAN DE ACCIÓN AGENDA 2030. ENERGIA</t>
  </si>
  <si>
    <t>ACT. MATERIA ENERGÉTICA</t>
  </si>
  <si>
    <t>PLAN PROVINCIAL DE AHORRO ENERGÉTICO. NOVIEMBRE</t>
  </si>
  <si>
    <t>PLAN PROVINCIAL DE AHORRO ENERGÉTICO. OCTUBRE</t>
  </si>
  <si>
    <t>PLAN PROVINCIAL DE AYUDAS A AUTÓNOMOS, PYMES Y MICROPYMES.NOVIEMBRE</t>
  </si>
  <si>
    <t>PLAN PROVINCIAL DE AYUDAS A AUTÓNOMOS, PYMES Y MICROPYMES.OCTUBRE</t>
  </si>
  <si>
    <t>PREMIOS FERNANDO ALBI 2023</t>
  </si>
  <si>
    <t>PREMIOS PROVINCIALES DE LA JUVENTUD 2 2023</t>
  </si>
  <si>
    <t>PREMIOS PROVINCIALES DE LA JUVENTUD 2023</t>
  </si>
  <si>
    <t>PREMIOS PROVINCIALES DEL DEPORTE 2023</t>
  </si>
  <si>
    <t>PREVENCIÓN DE CONDUCTAS ADICTIVAS 2023. ENERO</t>
  </si>
  <si>
    <t>PREVENCIÓN DE CONDUCTAS ADICTIVAS 2023. FEBRERO</t>
  </si>
  <si>
    <t>PREVENCIÓN DE CONDUCTAS ADICTIVAS 2023. MARZO</t>
  </si>
  <si>
    <t>SABORES CON ALMA MEDITERRANEA</t>
  </si>
  <si>
    <t>TRANSFORMANDO NUESTRA PROVINCIA. OCTUBRE</t>
  </si>
  <si>
    <t>TRANSFORMANDO NUESTRA PROVINCIA. SEPTIEMBRE</t>
  </si>
  <si>
    <t>V GRAN CARRERA DEL MEDITERRANEO. NOVIEMBRE</t>
  </si>
  <si>
    <t>V GRAN CARRERA DEL MEDITERRANEO. OCTUBRE</t>
  </si>
  <si>
    <t>VEN A NAVEGAR 2023</t>
  </si>
  <si>
    <t>PRENSA ESCRITA</t>
  </si>
  <si>
    <t>REDES SOCIALES</t>
  </si>
  <si>
    <t>CARTELERIA AUTOBUSES</t>
  </si>
  <si>
    <t>LONAS, ROLLERS, BANDEROLAS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</si>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</sst>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44" fontId="0" fillId="2" borderId="0" xfId="0" applyNumberForma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4" borderId="4" xfId="0" applyFont="1" applyFill="1" applyBorder="1"/>
    <xf numFmtId="0" fontId="0" fillId="4" borderId="5" xfId="0" applyFont="1" applyFill="1" applyBorder="1"/>
    <xf numFmtId="44" fontId="0" fillId="4" borderId="5" xfId="1" applyNumberFormat="1" applyFont="1" applyFill="1" applyBorder="1"/>
    <xf numFmtId="44" fontId="0" fillId="4" borderId="6" xfId="1" applyNumberFormat="1" applyFont="1" applyFill="1" applyBorder="1" applyAlignment="1">
      <alignment horizontal="right" indent="2"/>
    </xf>
    <xf numFmtId="0" fontId="0" fillId="5" borderId="4" xfId="0" applyFont="1" applyFill="1" applyBorder="1"/>
    <xf numFmtId="0" fontId="0" fillId="5" borderId="5" xfId="0" applyFont="1" applyFill="1" applyBorder="1"/>
    <xf numFmtId="44" fontId="0" fillId="5" borderId="5" xfId="1" applyNumberFormat="1" applyFont="1" applyFill="1" applyBorder="1"/>
    <xf numFmtId="44" fontId="0" fillId="5" borderId="6" xfId="1" applyNumberFormat="1" applyFont="1" applyFill="1" applyBorder="1" applyAlignment="1">
      <alignment horizontal="right" indent="2"/>
    </xf>
    <xf numFmtId="44" fontId="1" fillId="4" borderId="6" xfId="1" applyNumberFormat="1" applyFont="1" applyFill="1" applyBorder="1" applyAlignment="1">
      <alignment horizontal="right" indent="2"/>
    </xf>
    <xf numFmtId="44" fontId="0" fillId="2" borderId="0" xfId="0" applyNumberFormat="1" applyFont="1" applyFill="1" applyAlignment="1">
      <alignment horizontal="right" indent="2"/>
    </xf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2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  <alignment horizontal="right" vertical="bottom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P%20524_CAMPA&#209;AS%20Y%20ANUNCIOS%20OFICIALES%20CON%20FINANCIACI&#211;N%20DE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RP 524_CAMPAÑAS Y ANUNCIOS OFIC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Tabla1" displayName="Tabla1" ref="A6:M61" totalsRowCount="1" headerRowDxfId="27" totalsRowDxfId="26">
  <tableColumns count="13">
    <tableColumn id="1" name="Columna1" totalsRowLabel="Total" dataDxfId="25" totalsRowDxfId="24"/>
    <tableColumn id="11" name="Columna2" dataDxfId="23" totalsRowDxfId="22"/>
    <tableColumn id="2" name="Columna3" totalsRowFunction="sum" dataDxfId="21" totalsRowDxfId="20"/>
    <tableColumn id="3" name="Columna4" totalsRowFunction="sum" dataDxfId="19" totalsRowDxfId="18"/>
    <tableColumn id="4" name="Columna5" totalsRowFunction="sum" dataDxfId="17" totalsRowDxfId="16"/>
    <tableColumn id="5" name="Columna6" totalsRowFunction="sum" dataDxfId="15" totalsRowDxfId="14"/>
    <tableColumn id="6" name="Columna7" totalsRowFunction="sum" dataDxfId="13" totalsRowDxfId="12"/>
    <tableColumn id="7" name="Columna8" totalsRowFunction="sum" dataDxfId="11" totalsRowDxfId="10"/>
    <tableColumn id="8" name="Columna9" totalsRowFunction="sum" dataDxfId="9" totalsRowDxfId="8"/>
    <tableColumn id="9" name="Columna10" totalsRowFunction="sum" dataDxfId="7" totalsRowDxfId="6"/>
    <tableColumn id="10" name="Columna11" totalsRowFunction="sum" dataDxfId="5" totalsRowDxfId="4"/>
    <tableColumn id="12" name="Columna12" totalsRowFunction="sum" dataDxfId="3" totalsRowDxfId="2"/>
    <tableColumn id="13" name="Columna13" totalsRowFunction="custom" dataDxfId="1" totalsRowDxfId="0" dataCellStyle="Moneda">
      <totalsRowFormula>SUBTOTAL(109,[1]!Tabla2[TOTAL CAMPAÑA])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37" zoomScaleNormal="100" workbookViewId="0">
      <selection activeCell="A2" sqref="A2"/>
    </sheetView>
  </sheetViews>
  <sheetFormatPr baseColWidth="10" defaultRowHeight="15" x14ac:dyDescent="0.25"/>
  <cols>
    <col min="1" max="1" width="54.7109375" customWidth="1"/>
    <col min="2" max="2" width="45" style="1" customWidth="1"/>
    <col min="3" max="3" width="12" style="1" bestFit="1" customWidth="1"/>
    <col min="4" max="4" width="13" style="2" customWidth="1"/>
    <col min="5" max="5" width="12.42578125" style="1" customWidth="1"/>
    <col min="6" max="6" width="13.85546875" customWidth="1"/>
    <col min="7" max="7" width="12.5703125" customWidth="1"/>
    <col min="8" max="8" width="11" bestFit="1" customWidth="1"/>
    <col min="9" max="9" width="13" bestFit="1" customWidth="1"/>
    <col min="10" max="10" width="17.7109375" customWidth="1"/>
    <col min="11" max="11" width="11.85546875" customWidth="1"/>
    <col min="12" max="12" width="15.42578125" customWidth="1"/>
    <col min="13" max="13" width="17.85546875" customWidth="1"/>
  </cols>
  <sheetData>
    <row r="1" spans="1:13" x14ac:dyDescent="0.25">
      <c r="B1"/>
      <c r="C1"/>
      <c r="D1"/>
      <c r="E1"/>
      <c r="J1" s="3" t="s">
        <v>14</v>
      </c>
    </row>
    <row r="2" spans="1:13" x14ac:dyDescent="0.25">
      <c r="A2" t="s">
        <v>13</v>
      </c>
      <c r="B2"/>
      <c r="C2"/>
      <c r="D2"/>
      <c r="E2"/>
      <c r="J2" s="3" t="s">
        <v>15</v>
      </c>
    </row>
    <row r="3" spans="1:13" ht="7.5" customHeight="1" x14ac:dyDescent="0.25">
      <c r="B3"/>
      <c r="C3"/>
      <c r="D3"/>
      <c r="E3"/>
    </row>
    <row r="4" spans="1:13" ht="28.5" customHeight="1" x14ac:dyDescent="0.25">
      <c r="A4" s="22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52.5" customHeight="1" thickBot="1" x14ac:dyDescent="0.3">
      <c r="A5" s="20" t="s">
        <v>16</v>
      </c>
      <c r="B5" s="7" t="s">
        <v>17</v>
      </c>
      <c r="C5" s="6" t="s">
        <v>18</v>
      </c>
      <c r="D5" s="7" t="s">
        <v>19</v>
      </c>
      <c r="E5" s="6" t="s">
        <v>79</v>
      </c>
      <c r="F5" s="7" t="s">
        <v>20</v>
      </c>
      <c r="G5" s="6" t="s">
        <v>80</v>
      </c>
      <c r="H5" s="7" t="s">
        <v>21</v>
      </c>
      <c r="I5" s="7" t="s">
        <v>22</v>
      </c>
      <c r="J5" s="7" t="s">
        <v>23</v>
      </c>
      <c r="K5" s="6" t="s">
        <v>81</v>
      </c>
      <c r="L5" s="8" t="s">
        <v>82</v>
      </c>
      <c r="M5" s="21" t="s">
        <v>24</v>
      </c>
    </row>
    <row r="6" spans="1:13" ht="31.5" hidden="1" customHeight="1" thickTop="1" x14ac:dyDescent="0.25">
      <c r="A6" s="19" t="s">
        <v>83</v>
      </c>
      <c r="B6" s="19" t="s">
        <v>84</v>
      </c>
      <c r="C6" s="19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  <c r="K6" s="19" t="s">
        <v>93</v>
      </c>
      <c r="L6" s="19" t="s">
        <v>94</v>
      </c>
      <c r="M6" s="19" t="s">
        <v>95</v>
      </c>
    </row>
    <row r="7" spans="1:13" ht="15.75" thickTop="1" x14ac:dyDescent="0.25">
      <c r="A7" s="9" t="s">
        <v>25</v>
      </c>
      <c r="B7" s="10" t="s">
        <v>1</v>
      </c>
      <c r="C7" s="11"/>
      <c r="D7" s="11">
        <v>13711.981473739999</v>
      </c>
      <c r="E7" s="11"/>
      <c r="F7" s="11">
        <v>5814.8338379999987</v>
      </c>
      <c r="G7" s="11">
        <v>1667.3799999999999</v>
      </c>
      <c r="H7" s="11"/>
      <c r="I7" s="11"/>
      <c r="J7" s="11">
        <v>1511.42</v>
      </c>
      <c r="K7" s="11"/>
      <c r="L7" s="12"/>
      <c r="M7" s="12">
        <v>22705.615311740003</v>
      </c>
    </row>
    <row r="8" spans="1:13" x14ac:dyDescent="0.25">
      <c r="A8" s="13" t="s">
        <v>26</v>
      </c>
      <c r="B8" s="14" t="s">
        <v>3</v>
      </c>
      <c r="C8" s="15"/>
      <c r="D8" s="15"/>
      <c r="E8" s="15">
        <v>1081.74</v>
      </c>
      <c r="F8" s="15"/>
      <c r="G8" s="15"/>
      <c r="H8" s="15"/>
      <c r="I8" s="15"/>
      <c r="J8" s="15"/>
      <c r="K8" s="15"/>
      <c r="L8" s="16"/>
      <c r="M8" s="16">
        <v>1081.74</v>
      </c>
    </row>
    <row r="9" spans="1:13" x14ac:dyDescent="0.25">
      <c r="A9" s="9" t="s">
        <v>27</v>
      </c>
      <c r="B9" s="10" t="s">
        <v>2</v>
      </c>
      <c r="C9" s="11"/>
      <c r="D9" s="11"/>
      <c r="E9" s="11">
        <v>707.85</v>
      </c>
      <c r="F9" s="11"/>
      <c r="G9" s="11"/>
      <c r="H9" s="11"/>
      <c r="I9" s="11"/>
      <c r="J9" s="11"/>
      <c r="K9" s="11"/>
      <c r="L9" s="12"/>
      <c r="M9" s="12">
        <v>707.85</v>
      </c>
    </row>
    <row r="10" spans="1:13" x14ac:dyDescent="0.25">
      <c r="A10" s="13" t="s">
        <v>28</v>
      </c>
      <c r="B10" s="14" t="s">
        <v>4</v>
      </c>
      <c r="C10" s="15"/>
      <c r="D10" s="15">
        <v>21244.79747302</v>
      </c>
      <c r="E10" s="15"/>
      <c r="F10" s="15">
        <v>10686.11016</v>
      </c>
      <c r="G10" s="15">
        <v>4217.6120580000006</v>
      </c>
      <c r="H10" s="15"/>
      <c r="I10" s="15">
        <v>19395.220680000002</v>
      </c>
      <c r="J10" s="15"/>
      <c r="K10" s="15"/>
      <c r="L10" s="16"/>
      <c r="M10" s="16">
        <v>55543.740371020001</v>
      </c>
    </row>
    <row r="11" spans="1:13" x14ac:dyDescent="0.25">
      <c r="A11" s="9" t="s">
        <v>29</v>
      </c>
      <c r="B11" s="10" t="s">
        <v>2</v>
      </c>
      <c r="C11" s="11"/>
      <c r="D11" s="11">
        <v>8563.0470700500009</v>
      </c>
      <c r="E11" s="11"/>
      <c r="F11" s="11">
        <v>2183.1262859999997</v>
      </c>
      <c r="G11" s="11">
        <v>1823.9598080000001</v>
      </c>
      <c r="H11" s="11"/>
      <c r="I11" s="11">
        <v>3324.4992000000002</v>
      </c>
      <c r="J11" s="11">
        <v>1511.42</v>
      </c>
      <c r="K11" s="11"/>
      <c r="L11" s="12"/>
      <c r="M11" s="12">
        <v>17406.05236405</v>
      </c>
    </row>
    <row r="12" spans="1:13" x14ac:dyDescent="0.25">
      <c r="A12" s="13" t="s">
        <v>30</v>
      </c>
      <c r="B12" s="14" t="s">
        <v>2</v>
      </c>
      <c r="C12" s="15"/>
      <c r="D12" s="15">
        <v>14015.33670295</v>
      </c>
      <c r="E12" s="15">
        <v>7641.7308000000003</v>
      </c>
      <c r="F12" s="15">
        <v>13351.981433999999</v>
      </c>
      <c r="G12" s="15">
        <v>2735.9397119999999</v>
      </c>
      <c r="H12" s="15"/>
      <c r="I12" s="15">
        <v>15257.296559999999</v>
      </c>
      <c r="J12" s="15"/>
      <c r="K12" s="15"/>
      <c r="L12" s="16"/>
      <c r="M12" s="16">
        <v>53002.285208949994</v>
      </c>
    </row>
    <row r="13" spans="1:13" x14ac:dyDescent="0.25">
      <c r="A13" s="9" t="s">
        <v>5</v>
      </c>
      <c r="B13" s="10" t="s">
        <v>4</v>
      </c>
      <c r="C13" s="11"/>
      <c r="D13" s="11">
        <v>74449.443037200006</v>
      </c>
      <c r="E13" s="11"/>
      <c r="F13" s="11">
        <v>40729.450388000005</v>
      </c>
      <c r="G13" s="11">
        <v>11834.024334</v>
      </c>
      <c r="H13" s="11"/>
      <c r="I13" s="11">
        <v>63384.232229999987</v>
      </c>
      <c r="J13" s="11"/>
      <c r="K13" s="11"/>
      <c r="L13" s="12"/>
      <c r="M13" s="12">
        <v>190397.1499892</v>
      </c>
    </row>
    <row r="14" spans="1:13" x14ac:dyDescent="0.25">
      <c r="A14" s="13" t="s">
        <v>31</v>
      </c>
      <c r="B14" s="14" t="s">
        <v>0</v>
      </c>
      <c r="C14" s="15"/>
      <c r="D14" s="15">
        <v>7582.0988781999986</v>
      </c>
      <c r="E14" s="15"/>
      <c r="F14" s="15"/>
      <c r="G14" s="15">
        <v>897.81999999999994</v>
      </c>
      <c r="H14" s="15"/>
      <c r="I14" s="15"/>
      <c r="J14" s="15"/>
      <c r="K14" s="15"/>
      <c r="L14" s="16"/>
      <c r="M14" s="16">
        <v>8479.9188781999983</v>
      </c>
    </row>
    <row r="15" spans="1:13" x14ac:dyDescent="0.25">
      <c r="A15" s="9" t="s">
        <v>32</v>
      </c>
      <c r="B15" s="10" t="s">
        <v>2</v>
      </c>
      <c r="C15" s="11"/>
      <c r="D15" s="11">
        <v>17920.4897652</v>
      </c>
      <c r="E15" s="11">
        <v>5315.0944</v>
      </c>
      <c r="F15" s="11"/>
      <c r="G15" s="11">
        <v>2565.1999999999998</v>
      </c>
      <c r="H15" s="11">
        <v>3539.9760000000001</v>
      </c>
      <c r="I15" s="11"/>
      <c r="J15" s="11"/>
      <c r="K15" s="11"/>
      <c r="L15" s="12"/>
      <c r="M15" s="12">
        <v>29340.760165200001</v>
      </c>
    </row>
    <row r="16" spans="1:13" x14ac:dyDescent="0.25">
      <c r="A16" s="13" t="s">
        <v>33</v>
      </c>
      <c r="B16" s="14" t="s">
        <v>0</v>
      </c>
      <c r="C16" s="15"/>
      <c r="D16" s="15">
        <v>13646.086616139999</v>
      </c>
      <c r="E16" s="15">
        <v>2657.5472</v>
      </c>
      <c r="F16" s="15">
        <v>12974.838034400002</v>
      </c>
      <c r="G16" s="15">
        <v>2563.4684900000002</v>
      </c>
      <c r="H16" s="15"/>
      <c r="I16" s="15">
        <v>11119.82135</v>
      </c>
      <c r="J16" s="15"/>
      <c r="K16" s="15"/>
      <c r="L16" s="16">
        <v>168.01</v>
      </c>
      <c r="M16" s="16">
        <v>43129.771690540001</v>
      </c>
    </row>
    <row r="17" spans="1:13" x14ac:dyDescent="0.25">
      <c r="A17" s="9" t="s">
        <v>34</v>
      </c>
      <c r="B17" s="10" t="s">
        <v>0</v>
      </c>
      <c r="C17" s="11"/>
      <c r="D17" s="11">
        <v>10161.13903002</v>
      </c>
      <c r="E17" s="11"/>
      <c r="F17" s="11">
        <v>11106.690091200002</v>
      </c>
      <c r="G17" s="11">
        <v>2052.16</v>
      </c>
      <c r="H17" s="11"/>
      <c r="I17" s="11"/>
      <c r="J17" s="11"/>
      <c r="K17" s="11"/>
      <c r="L17" s="12"/>
      <c r="M17" s="12">
        <v>23319.989121220002</v>
      </c>
    </row>
    <row r="18" spans="1:13" x14ac:dyDescent="0.25">
      <c r="A18" s="13" t="s">
        <v>35</v>
      </c>
      <c r="B18" s="14" t="s">
        <v>1</v>
      </c>
      <c r="C18" s="15">
        <v>653.46302908779194</v>
      </c>
      <c r="D18" s="15">
        <v>1027.8325446399999</v>
      </c>
      <c r="E18" s="15"/>
      <c r="F18" s="15"/>
      <c r="G18" s="15"/>
      <c r="H18" s="15"/>
      <c r="I18" s="15"/>
      <c r="J18" s="15"/>
      <c r="K18" s="15"/>
      <c r="L18" s="16"/>
      <c r="M18" s="16">
        <v>1681.2955737277919</v>
      </c>
    </row>
    <row r="19" spans="1:13" x14ac:dyDescent="0.25">
      <c r="A19" s="9" t="s">
        <v>36</v>
      </c>
      <c r="B19" s="10" t="s">
        <v>1</v>
      </c>
      <c r="C19" s="11">
        <v>2711.0169097836438</v>
      </c>
      <c r="D19" s="11">
        <v>9976.9374049400012</v>
      </c>
      <c r="E19" s="11"/>
      <c r="F19" s="11"/>
      <c r="G19" s="11"/>
      <c r="H19" s="11"/>
      <c r="I19" s="11"/>
      <c r="J19" s="11"/>
      <c r="K19" s="11"/>
      <c r="L19" s="12"/>
      <c r="M19" s="12">
        <v>12687.954314723645</v>
      </c>
    </row>
    <row r="20" spans="1:13" x14ac:dyDescent="0.25">
      <c r="A20" s="13" t="s">
        <v>37</v>
      </c>
      <c r="B20" s="14" t="s">
        <v>1</v>
      </c>
      <c r="C20" s="15">
        <v>2178.6872591400838</v>
      </c>
      <c r="D20" s="15">
        <v>4435.0249426999981</v>
      </c>
      <c r="E20" s="15"/>
      <c r="F20" s="15"/>
      <c r="G20" s="15"/>
      <c r="H20" s="15"/>
      <c r="I20" s="15"/>
      <c r="J20" s="15"/>
      <c r="K20" s="15"/>
      <c r="L20" s="16"/>
      <c r="M20" s="16">
        <v>6613.7122018400823</v>
      </c>
    </row>
    <row r="21" spans="1:13" x14ac:dyDescent="0.25">
      <c r="A21" s="9" t="s">
        <v>38</v>
      </c>
      <c r="B21" s="10" t="s">
        <v>1</v>
      </c>
      <c r="C21" s="11">
        <v>1490.8623391727999</v>
      </c>
      <c r="D21" s="11"/>
      <c r="E21" s="11"/>
      <c r="F21" s="11"/>
      <c r="G21" s="11">
        <v>1420.7231940000001</v>
      </c>
      <c r="H21" s="11"/>
      <c r="I21" s="11"/>
      <c r="J21" s="11"/>
      <c r="K21" s="11"/>
      <c r="L21" s="12"/>
      <c r="M21" s="12">
        <v>2911.5855331727998</v>
      </c>
    </row>
    <row r="22" spans="1:13" x14ac:dyDescent="0.25">
      <c r="A22" s="13" t="s">
        <v>39</v>
      </c>
      <c r="B22" s="14" t="s">
        <v>1</v>
      </c>
      <c r="C22" s="15">
        <v>1863.5779239660001</v>
      </c>
      <c r="D22" s="15"/>
      <c r="E22" s="15"/>
      <c r="F22" s="15"/>
      <c r="G22" s="15">
        <v>1420.7231940000001</v>
      </c>
      <c r="H22" s="15"/>
      <c r="I22" s="15"/>
      <c r="J22" s="15"/>
      <c r="K22" s="15"/>
      <c r="L22" s="16"/>
      <c r="M22" s="16">
        <v>3284.3011179660002</v>
      </c>
    </row>
    <row r="23" spans="1:13" x14ac:dyDescent="0.25">
      <c r="A23" s="9" t="s">
        <v>40</v>
      </c>
      <c r="B23" s="10" t="s">
        <v>1</v>
      </c>
      <c r="C23" s="11">
        <v>745.43116958639996</v>
      </c>
      <c r="D23" s="11">
        <v>8993.0289209859984</v>
      </c>
      <c r="E23" s="11"/>
      <c r="F23" s="11">
        <v>5748.0360299999993</v>
      </c>
      <c r="G23" s="11">
        <v>1065.5456020000001</v>
      </c>
      <c r="H23" s="11"/>
      <c r="I23" s="11"/>
      <c r="J23" s="11">
        <v>1511.42</v>
      </c>
      <c r="K23" s="11"/>
      <c r="L23" s="12">
        <v>1630.17</v>
      </c>
      <c r="M23" s="12">
        <v>19693.631722572398</v>
      </c>
    </row>
    <row r="24" spans="1:13" x14ac:dyDescent="0.25">
      <c r="A24" s="13" t="s">
        <v>41</v>
      </c>
      <c r="B24" s="14" t="s">
        <v>1</v>
      </c>
      <c r="C24" s="15">
        <v>745.43116958639996</v>
      </c>
      <c r="D24" s="15">
        <v>5116.1885996099991</v>
      </c>
      <c r="E24" s="15"/>
      <c r="F24" s="15">
        <v>2479.3299299999999</v>
      </c>
      <c r="G24" s="15">
        <v>710.35518400000001</v>
      </c>
      <c r="H24" s="15"/>
      <c r="I24" s="15"/>
      <c r="J24" s="15"/>
      <c r="K24" s="15"/>
      <c r="L24" s="16"/>
      <c r="M24" s="16">
        <v>9051.3048831963988</v>
      </c>
    </row>
    <row r="25" spans="1:13" x14ac:dyDescent="0.25">
      <c r="A25" s="9" t="s">
        <v>42</v>
      </c>
      <c r="B25" s="10" t="s">
        <v>0</v>
      </c>
      <c r="C25" s="11"/>
      <c r="D25" s="11">
        <v>1863.3997579999998</v>
      </c>
      <c r="E25" s="11"/>
      <c r="F25" s="11"/>
      <c r="G25" s="11">
        <v>256.52</v>
      </c>
      <c r="H25" s="11"/>
      <c r="I25" s="11"/>
      <c r="J25" s="11"/>
      <c r="K25" s="11"/>
      <c r="L25" s="12"/>
      <c r="M25" s="12">
        <v>2119.919758</v>
      </c>
    </row>
    <row r="26" spans="1:13" x14ac:dyDescent="0.25">
      <c r="A26" s="13" t="s">
        <v>43</v>
      </c>
      <c r="B26" s="14" t="s">
        <v>0</v>
      </c>
      <c r="C26" s="15"/>
      <c r="D26" s="15">
        <v>3906.1807455000003</v>
      </c>
      <c r="E26" s="15"/>
      <c r="F26" s="15">
        <v>4060.7116000000001</v>
      </c>
      <c r="G26" s="15">
        <v>513.04</v>
      </c>
      <c r="H26" s="15"/>
      <c r="I26" s="15"/>
      <c r="J26" s="15">
        <v>1511.42</v>
      </c>
      <c r="K26" s="15"/>
      <c r="L26" s="16"/>
      <c r="M26" s="16">
        <v>9991.3523455000013</v>
      </c>
    </row>
    <row r="27" spans="1:13" x14ac:dyDescent="0.25">
      <c r="A27" s="9" t="s">
        <v>44</v>
      </c>
      <c r="B27" s="10" t="s">
        <v>4</v>
      </c>
      <c r="C27" s="11"/>
      <c r="D27" s="11"/>
      <c r="E27" s="11"/>
      <c r="F27" s="11">
        <v>2112.3780700000007</v>
      </c>
      <c r="G27" s="11"/>
      <c r="H27" s="11"/>
      <c r="I27" s="11"/>
      <c r="J27" s="11"/>
      <c r="K27" s="11"/>
      <c r="L27" s="12"/>
      <c r="M27" s="12">
        <v>2112.3780700000007</v>
      </c>
    </row>
    <row r="28" spans="1:13" x14ac:dyDescent="0.25">
      <c r="A28" s="13" t="s">
        <v>45</v>
      </c>
      <c r="B28" s="14" t="s">
        <v>1</v>
      </c>
      <c r="C28" s="15">
        <v>8292.3199699612796</v>
      </c>
      <c r="D28" s="15">
        <v>16617.333534999998</v>
      </c>
      <c r="E28" s="15">
        <v>5313.1833260000003</v>
      </c>
      <c r="F28" s="15">
        <v>9703.5821255999999</v>
      </c>
      <c r="G28" s="15">
        <v>2824.2852000000003</v>
      </c>
      <c r="H28" s="15"/>
      <c r="I28" s="15">
        <v>11914.32792</v>
      </c>
      <c r="J28" s="15"/>
      <c r="K28" s="15">
        <v>2314.13</v>
      </c>
      <c r="L28" s="16">
        <v>1630.17</v>
      </c>
      <c r="M28" s="16">
        <v>58609.332076561266</v>
      </c>
    </row>
    <row r="29" spans="1:13" x14ac:dyDescent="0.25">
      <c r="A29" s="9" t="s">
        <v>46</v>
      </c>
      <c r="B29" s="10" t="s">
        <v>1</v>
      </c>
      <c r="C29" s="11">
        <v>5356.1376</v>
      </c>
      <c r="D29" s="11">
        <v>17772.368293767999</v>
      </c>
      <c r="E29" s="11"/>
      <c r="F29" s="11">
        <v>5829.6093899999996</v>
      </c>
      <c r="G29" s="11">
        <v>1959.1714999999999</v>
      </c>
      <c r="H29" s="11"/>
      <c r="I29" s="11">
        <v>9342.4583999999995</v>
      </c>
      <c r="J29" s="11"/>
      <c r="K29" s="11"/>
      <c r="L29" s="12"/>
      <c r="M29" s="12">
        <v>40259.745183767998</v>
      </c>
    </row>
    <row r="30" spans="1:13" x14ac:dyDescent="0.25">
      <c r="A30" s="13" t="s">
        <v>47</v>
      </c>
      <c r="B30" s="14" t="s">
        <v>1</v>
      </c>
      <c r="C30" s="15">
        <v>6452.7605999999996</v>
      </c>
      <c r="D30" s="15">
        <v>11129.267288568</v>
      </c>
      <c r="E30" s="15"/>
      <c r="F30" s="15">
        <v>5829.6093899999996</v>
      </c>
      <c r="G30" s="15">
        <v>1959.1714999999999</v>
      </c>
      <c r="H30" s="15"/>
      <c r="I30" s="15">
        <v>6448.9128000000001</v>
      </c>
      <c r="J30" s="15">
        <v>1511.42</v>
      </c>
      <c r="K30" s="15">
        <v>1470.15</v>
      </c>
      <c r="L30" s="16">
        <v>1452</v>
      </c>
      <c r="M30" s="16">
        <v>36253.291578568002</v>
      </c>
    </row>
    <row r="31" spans="1:13" x14ac:dyDescent="0.25">
      <c r="A31" s="9" t="s">
        <v>48</v>
      </c>
      <c r="B31" s="10" t="s">
        <v>7</v>
      </c>
      <c r="C31" s="11"/>
      <c r="D31" s="11">
        <v>7709.9266420000013</v>
      </c>
      <c r="E31" s="11"/>
      <c r="F31" s="11"/>
      <c r="G31" s="11">
        <v>769.56</v>
      </c>
      <c r="H31" s="11"/>
      <c r="I31" s="11"/>
      <c r="J31" s="11"/>
      <c r="K31" s="11"/>
      <c r="L31" s="12"/>
      <c r="M31" s="12">
        <v>8479.4866420000017</v>
      </c>
    </row>
    <row r="32" spans="1:13" x14ac:dyDescent="0.25">
      <c r="A32" s="13" t="s">
        <v>49</v>
      </c>
      <c r="B32" s="14" t="s">
        <v>1</v>
      </c>
      <c r="C32" s="15"/>
      <c r="D32" s="15">
        <v>10271.600646339999</v>
      </c>
      <c r="E32" s="15"/>
      <c r="F32" s="15">
        <v>10919.358665600001</v>
      </c>
      <c r="G32" s="15">
        <v>1795.6399999999999</v>
      </c>
      <c r="H32" s="15"/>
      <c r="I32" s="15"/>
      <c r="J32" s="15"/>
      <c r="K32" s="15"/>
      <c r="L32" s="16"/>
      <c r="M32" s="16">
        <v>22986.599311940001</v>
      </c>
    </row>
    <row r="33" spans="1:13" x14ac:dyDescent="0.25">
      <c r="A33" s="9" t="s">
        <v>50</v>
      </c>
      <c r="B33" s="10" t="s">
        <v>7</v>
      </c>
      <c r="C33" s="11"/>
      <c r="D33" s="11">
        <v>10545.573831055997</v>
      </c>
      <c r="E33" s="11"/>
      <c r="F33" s="11">
        <v>5317.0824300000004</v>
      </c>
      <c r="G33" s="11"/>
      <c r="H33" s="11"/>
      <c r="I33" s="11">
        <v>5337.2833799999999</v>
      </c>
      <c r="J33" s="11">
        <v>1511.42</v>
      </c>
      <c r="K33" s="11"/>
      <c r="L33" s="12">
        <v>166.98</v>
      </c>
      <c r="M33" s="12">
        <v>22878.339641055998</v>
      </c>
    </row>
    <row r="34" spans="1:13" x14ac:dyDescent="0.25">
      <c r="A34" s="13" t="s">
        <v>51</v>
      </c>
      <c r="B34" s="14" t="s">
        <v>0</v>
      </c>
      <c r="C34" s="15"/>
      <c r="D34" s="15">
        <v>4427.1095820159999</v>
      </c>
      <c r="E34" s="15"/>
      <c r="F34" s="15"/>
      <c r="G34" s="15">
        <v>314.55764999999997</v>
      </c>
      <c r="H34" s="15"/>
      <c r="I34" s="15"/>
      <c r="J34" s="15"/>
      <c r="K34" s="15"/>
      <c r="L34" s="16"/>
      <c r="M34" s="16">
        <v>4741.6672320159996</v>
      </c>
    </row>
    <row r="35" spans="1:13" x14ac:dyDescent="0.25">
      <c r="A35" s="9" t="s">
        <v>52</v>
      </c>
      <c r="B35" s="10" t="s">
        <v>2</v>
      </c>
      <c r="C35" s="11"/>
      <c r="D35" s="11">
        <v>25303.574476136</v>
      </c>
      <c r="E35" s="11"/>
      <c r="F35" s="11">
        <v>11147.140729999999</v>
      </c>
      <c r="G35" s="11">
        <v>2207.73938</v>
      </c>
      <c r="H35" s="11"/>
      <c r="I35" s="11">
        <v>14341.520159999998</v>
      </c>
      <c r="J35" s="11">
        <v>1511.42</v>
      </c>
      <c r="K35" s="11"/>
      <c r="L35" s="12"/>
      <c r="M35" s="12">
        <v>54511.394746135993</v>
      </c>
    </row>
    <row r="36" spans="1:13" x14ac:dyDescent="0.25">
      <c r="A36" s="13" t="s">
        <v>53</v>
      </c>
      <c r="B36" s="14" t="s">
        <v>2</v>
      </c>
      <c r="C36" s="15"/>
      <c r="D36" s="15">
        <v>33905.435035867995</v>
      </c>
      <c r="E36" s="15"/>
      <c r="F36" s="15">
        <v>22396.953590000001</v>
      </c>
      <c r="G36" s="15">
        <v>3334.7599999999998</v>
      </c>
      <c r="H36" s="15"/>
      <c r="I36" s="15">
        <v>23947.168080000003</v>
      </c>
      <c r="J36" s="15">
        <v>1511.42</v>
      </c>
      <c r="K36" s="15"/>
      <c r="L36" s="16"/>
      <c r="M36" s="16">
        <v>85095.736705867996</v>
      </c>
    </row>
    <row r="37" spans="1:13" x14ac:dyDescent="0.25">
      <c r="A37" s="9" t="s">
        <v>54</v>
      </c>
      <c r="B37" s="10" t="s">
        <v>8</v>
      </c>
      <c r="C37" s="11"/>
      <c r="D37" s="11">
        <v>16887.69060858</v>
      </c>
      <c r="E37" s="11"/>
      <c r="F37" s="11">
        <v>6220.904998</v>
      </c>
      <c r="G37" s="11">
        <v>2821.72</v>
      </c>
      <c r="H37" s="11">
        <v>1346.73</v>
      </c>
      <c r="I37" s="11">
        <v>11914.32792</v>
      </c>
      <c r="J37" s="11">
        <v>1511.42</v>
      </c>
      <c r="K37" s="11"/>
      <c r="L37" s="12"/>
      <c r="M37" s="12">
        <v>40702.793526579997</v>
      </c>
    </row>
    <row r="38" spans="1:13" x14ac:dyDescent="0.25">
      <c r="A38" s="13" t="s">
        <v>55</v>
      </c>
      <c r="B38" s="14" t="s">
        <v>2</v>
      </c>
      <c r="C38" s="15"/>
      <c r="D38" s="15">
        <v>29944.475419144004</v>
      </c>
      <c r="E38" s="15"/>
      <c r="F38" s="15">
        <v>18737.311010000001</v>
      </c>
      <c r="G38" s="15"/>
      <c r="H38" s="15"/>
      <c r="I38" s="15">
        <v>14914.072800000002</v>
      </c>
      <c r="J38" s="15"/>
      <c r="K38" s="15"/>
      <c r="L38" s="16"/>
      <c r="M38" s="16">
        <v>63595.859229144007</v>
      </c>
    </row>
    <row r="39" spans="1:13" x14ac:dyDescent="0.25">
      <c r="A39" s="9" t="s">
        <v>56</v>
      </c>
      <c r="B39" s="10" t="s">
        <v>2</v>
      </c>
      <c r="C39" s="11"/>
      <c r="D39" s="11">
        <v>14256.553399528002</v>
      </c>
      <c r="E39" s="11"/>
      <c r="F39" s="11">
        <v>11080.315987400001</v>
      </c>
      <c r="G39" s="11">
        <v>3337.9665</v>
      </c>
      <c r="H39" s="11"/>
      <c r="I39" s="11">
        <v>8425.1428799999994</v>
      </c>
      <c r="J39" s="11">
        <v>1511.42</v>
      </c>
      <c r="K39" s="11"/>
      <c r="L39" s="12"/>
      <c r="M39" s="12">
        <v>38611.398766928003</v>
      </c>
    </row>
    <row r="40" spans="1:13" x14ac:dyDescent="0.25">
      <c r="A40" s="13" t="s">
        <v>57</v>
      </c>
      <c r="B40" s="14" t="s">
        <v>6</v>
      </c>
      <c r="C40" s="15"/>
      <c r="D40" s="15">
        <v>11961.339186059997</v>
      </c>
      <c r="E40" s="15"/>
      <c r="F40" s="15">
        <v>10533.814235999998</v>
      </c>
      <c r="G40" s="15">
        <v>3266.5128540000001</v>
      </c>
      <c r="H40" s="15"/>
      <c r="I40" s="15">
        <v>13854.773459999999</v>
      </c>
      <c r="J40" s="15">
        <v>1511.42</v>
      </c>
      <c r="K40" s="15"/>
      <c r="L40" s="16"/>
      <c r="M40" s="16">
        <v>41127.859736059989</v>
      </c>
    </row>
    <row r="41" spans="1:13" x14ac:dyDescent="0.25">
      <c r="A41" s="9" t="s">
        <v>58</v>
      </c>
      <c r="B41" s="10" t="s">
        <v>6</v>
      </c>
      <c r="C41" s="11"/>
      <c r="D41" s="11">
        <v>9762.8785192399992</v>
      </c>
      <c r="E41" s="11"/>
      <c r="F41" s="11">
        <v>4200.4508699999997</v>
      </c>
      <c r="G41" s="11">
        <v>2177.675236</v>
      </c>
      <c r="H41" s="11"/>
      <c r="I41" s="11">
        <v>2607.26928</v>
      </c>
      <c r="J41" s="11"/>
      <c r="K41" s="11"/>
      <c r="L41" s="12"/>
      <c r="M41" s="12">
        <v>18748.273905239999</v>
      </c>
    </row>
    <row r="42" spans="1:13" x14ac:dyDescent="0.25">
      <c r="A42" s="13" t="s">
        <v>59</v>
      </c>
      <c r="B42" s="14" t="s">
        <v>8</v>
      </c>
      <c r="C42" s="15"/>
      <c r="D42" s="15">
        <v>10511.641288500001</v>
      </c>
      <c r="E42" s="15"/>
      <c r="F42" s="15">
        <v>8479.5379460000004</v>
      </c>
      <c r="G42" s="15">
        <v>2209.4708899999996</v>
      </c>
      <c r="H42" s="15"/>
      <c r="I42" s="15">
        <v>6785.2105200000005</v>
      </c>
      <c r="J42" s="15">
        <v>1511.42</v>
      </c>
      <c r="K42" s="15"/>
      <c r="L42" s="16"/>
      <c r="M42" s="16">
        <v>29497.280644500002</v>
      </c>
    </row>
    <row r="43" spans="1:13" x14ac:dyDescent="0.25">
      <c r="A43" s="9" t="s">
        <v>60</v>
      </c>
      <c r="B43" s="10" t="s">
        <v>61</v>
      </c>
      <c r="C43" s="11"/>
      <c r="D43" s="11"/>
      <c r="E43" s="11"/>
      <c r="F43" s="11"/>
      <c r="G43" s="11"/>
      <c r="H43" s="11"/>
      <c r="I43" s="11"/>
      <c r="J43" s="11">
        <v>1511.42</v>
      </c>
      <c r="K43" s="11"/>
      <c r="L43" s="12"/>
      <c r="M43" s="12">
        <v>1511.42</v>
      </c>
    </row>
    <row r="44" spans="1:13" x14ac:dyDescent="0.25">
      <c r="A44" s="13" t="s">
        <v>62</v>
      </c>
      <c r="B44" s="14" t="s">
        <v>61</v>
      </c>
      <c r="C44" s="15"/>
      <c r="D44" s="15">
        <v>4527.8819377219997</v>
      </c>
      <c r="E44" s="15"/>
      <c r="F44" s="15"/>
      <c r="G44" s="15">
        <v>500.214</v>
      </c>
      <c r="H44" s="15"/>
      <c r="I44" s="15"/>
      <c r="J44" s="15"/>
      <c r="K44" s="15"/>
      <c r="L44" s="16"/>
      <c r="M44" s="16">
        <v>5028.0959377219997</v>
      </c>
    </row>
    <row r="45" spans="1:13" x14ac:dyDescent="0.25">
      <c r="A45" s="9" t="s">
        <v>63</v>
      </c>
      <c r="B45" s="10" t="s">
        <v>61</v>
      </c>
      <c r="C45" s="11"/>
      <c r="D45" s="11">
        <v>10342.513073618002</v>
      </c>
      <c r="E45" s="11"/>
      <c r="F45" s="11">
        <v>5384.7216236000004</v>
      </c>
      <c r="G45" s="11">
        <v>1167.1659999999999</v>
      </c>
      <c r="H45" s="11"/>
      <c r="I45" s="11">
        <v>5940.2336400000004</v>
      </c>
      <c r="J45" s="11">
        <v>1511.42</v>
      </c>
      <c r="K45" s="11"/>
      <c r="L45" s="12"/>
      <c r="M45" s="12">
        <v>24346.054337218004</v>
      </c>
    </row>
    <row r="46" spans="1:13" x14ac:dyDescent="0.25">
      <c r="A46" s="13" t="s">
        <v>64</v>
      </c>
      <c r="B46" s="14" t="s">
        <v>2</v>
      </c>
      <c r="C46" s="15"/>
      <c r="D46" s="15">
        <v>10775.46710636</v>
      </c>
      <c r="E46" s="15"/>
      <c r="F46" s="15"/>
      <c r="G46" s="15">
        <v>1914.0881100000001</v>
      </c>
      <c r="H46" s="15"/>
      <c r="I46" s="15">
        <v>2395.2555000000002</v>
      </c>
      <c r="J46" s="15"/>
      <c r="K46" s="15"/>
      <c r="L46" s="16"/>
      <c r="M46" s="16">
        <v>15084.81071636</v>
      </c>
    </row>
    <row r="47" spans="1:13" x14ac:dyDescent="0.25">
      <c r="A47" s="9" t="s">
        <v>65</v>
      </c>
      <c r="B47" s="10" t="s">
        <v>2</v>
      </c>
      <c r="C47" s="11"/>
      <c r="D47" s="11">
        <v>14131.301763480002</v>
      </c>
      <c r="E47" s="11"/>
      <c r="F47" s="11">
        <v>15788.339133600004</v>
      </c>
      <c r="G47" s="11">
        <v>1914.0881100000001</v>
      </c>
      <c r="H47" s="11"/>
      <c r="I47" s="11">
        <v>16470.12312</v>
      </c>
      <c r="J47" s="11">
        <v>1511.42</v>
      </c>
      <c r="K47" s="11"/>
      <c r="L47" s="12"/>
      <c r="M47" s="12">
        <v>49815.272127080003</v>
      </c>
    </row>
    <row r="48" spans="1:13" x14ac:dyDescent="0.25">
      <c r="A48" s="13" t="s">
        <v>66</v>
      </c>
      <c r="B48" s="14" t="s">
        <v>9</v>
      </c>
      <c r="C48" s="15"/>
      <c r="D48" s="15">
        <v>4286.8185887999998</v>
      </c>
      <c r="E48" s="15">
        <v>3663.1055999999999</v>
      </c>
      <c r="F48" s="15"/>
      <c r="G48" s="15"/>
      <c r="H48" s="15"/>
      <c r="I48" s="15"/>
      <c r="J48" s="15"/>
      <c r="K48" s="15"/>
      <c r="L48" s="16"/>
      <c r="M48" s="16">
        <v>7949.9241887999997</v>
      </c>
    </row>
    <row r="49" spans="1:13" x14ac:dyDescent="0.25">
      <c r="A49" s="9" t="s">
        <v>67</v>
      </c>
      <c r="B49" s="10" t="s">
        <v>10</v>
      </c>
      <c r="C49" s="11"/>
      <c r="D49" s="11">
        <v>7323.3326608199995</v>
      </c>
      <c r="E49" s="11"/>
      <c r="F49" s="11">
        <v>2199.2742200000002</v>
      </c>
      <c r="G49" s="11">
        <v>1077.384</v>
      </c>
      <c r="H49" s="11"/>
      <c r="I49" s="11"/>
      <c r="J49" s="11"/>
      <c r="K49" s="11"/>
      <c r="L49" s="12"/>
      <c r="M49" s="12">
        <v>10599.99088082</v>
      </c>
    </row>
    <row r="50" spans="1:13" x14ac:dyDescent="0.25">
      <c r="A50" s="13" t="s">
        <v>68</v>
      </c>
      <c r="B50" s="14" t="s">
        <v>10</v>
      </c>
      <c r="C50" s="15"/>
      <c r="D50" s="15">
        <v>10065.534526234</v>
      </c>
      <c r="E50" s="15"/>
      <c r="F50" s="15">
        <v>3378.1118800000004</v>
      </c>
      <c r="G50" s="15">
        <v>1396.1100999999999</v>
      </c>
      <c r="H50" s="15"/>
      <c r="I50" s="15"/>
      <c r="J50" s="15">
        <v>1511.42</v>
      </c>
      <c r="K50" s="15"/>
      <c r="L50" s="16"/>
      <c r="M50" s="16">
        <v>16351.176506234</v>
      </c>
    </row>
    <row r="51" spans="1:13" x14ac:dyDescent="0.25">
      <c r="A51" s="9" t="s">
        <v>69</v>
      </c>
      <c r="B51" s="10" t="s">
        <v>6</v>
      </c>
      <c r="C51" s="11"/>
      <c r="D51" s="11">
        <v>15897.635123039998</v>
      </c>
      <c r="E51" s="11">
        <v>4224.62788</v>
      </c>
      <c r="F51" s="11">
        <v>6830.0117380000002</v>
      </c>
      <c r="G51" s="11">
        <v>1667.3799999999999</v>
      </c>
      <c r="H51" s="11"/>
      <c r="I51" s="11"/>
      <c r="J51" s="11">
        <v>1511.42</v>
      </c>
      <c r="K51" s="11"/>
      <c r="L51" s="12"/>
      <c r="M51" s="12">
        <v>30131.07474104</v>
      </c>
    </row>
    <row r="52" spans="1:13" x14ac:dyDescent="0.25">
      <c r="A52" s="13" t="s">
        <v>70</v>
      </c>
      <c r="B52" s="14" t="s">
        <v>7</v>
      </c>
      <c r="C52" s="15"/>
      <c r="D52" s="15">
        <v>4197.6320358499997</v>
      </c>
      <c r="E52" s="15"/>
      <c r="F52" s="15"/>
      <c r="G52" s="15">
        <v>1251.984338</v>
      </c>
      <c r="H52" s="15"/>
      <c r="I52" s="15"/>
      <c r="J52" s="15"/>
      <c r="K52" s="15"/>
      <c r="L52" s="16"/>
      <c r="M52" s="16">
        <v>5449.6163738499999</v>
      </c>
    </row>
    <row r="53" spans="1:13" x14ac:dyDescent="0.25">
      <c r="A53" s="9" t="s">
        <v>71</v>
      </c>
      <c r="B53" s="10" t="s">
        <v>7</v>
      </c>
      <c r="C53" s="11"/>
      <c r="D53" s="11">
        <v>4197.6320358499997</v>
      </c>
      <c r="E53" s="11"/>
      <c r="F53" s="11"/>
      <c r="G53" s="11">
        <v>1251.984338</v>
      </c>
      <c r="H53" s="11"/>
      <c r="I53" s="11"/>
      <c r="J53" s="11"/>
      <c r="K53" s="11"/>
      <c r="L53" s="12"/>
      <c r="M53" s="12">
        <v>5449.6163738499999</v>
      </c>
    </row>
    <row r="54" spans="1:13" x14ac:dyDescent="0.25">
      <c r="A54" s="13" t="s">
        <v>72</v>
      </c>
      <c r="B54" s="14" t="s">
        <v>7</v>
      </c>
      <c r="C54" s="15"/>
      <c r="D54" s="15">
        <v>3748.7220358500003</v>
      </c>
      <c r="E54" s="15"/>
      <c r="F54" s="15"/>
      <c r="G54" s="15">
        <v>1251.984338</v>
      </c>
      <c r="H54" s="15"/>
      <c r="I54" s="15"/>
      <c r="J54" s="15"/>
      <c r="K54" s="15"/>
      <c r="L54" s="16"/>
      <c r="M54" s="16">
        <v>5000.7063738500001</v>
      </c>
    </row>
    <row r="55" spans="1:13" x14ac:dyDescent="0.25">
      <c r="A55" s="9" t="s">
        <v>73</v>
      </c>
      <c r="B55" s="10" t="s">
        <v>4</v>
      </c>
      <c r="C55" s="11"/>
      <c r="D55" s="11">
        <v>9384.8508952000011</v>
      </c>
      <c r="E55" s="11">
        <v>1988.3506500000001</v>
      </c>
      <c r="F55" s="11"/>
      <c r="G55" s="11"/>
      <c r="H55" s="11"/>
      <c r="I55" s="11"/>
      <c r="J55" s="11">
        <v>1511.42</v>
      </c>
      <c r="K55" s="11"/>
      <c r="L55" s="17"/>
      <c r="M55" s="17">
        <v>12884.621545200001</v>
      </c>
    </row>
    <row r="56" spans="1:13" x14ac:dyDescent="0.25">
      <c r="A56" s="13" t="s">
        <v>74</v>
      </c>
      <c r="B56" s="14" t="s">
        <v>4</v>
      </c>
      <c r="C56" s="15"/>
      <c r="D56" s="15">
        <v>6676.1645477780012</v>
      </c>
      <c r="E56" s="15"/>
      <c r="F56" s="15">
        <v>4897.6619692000004</v>
      </c>
      <c r="G56" s="15">
        <v>785.72076000000004</v>
      </c>
      <c r="H56" s="15"/>
      <c r="I56" s="15">
        <v>6766.3562999999995</v>
      </c>
      <c r="J56" s="15"/>
      <c r="K56" s="15"/>
      <c r="L56" s="16"/>
      <c r="M56" s="16">
        <v>19125.903576978002</v>
      </c>
    </row>
    <row r="57" spans="1:13" x14ac:dyDescent="0.25">
      <c r="A57" s="9" t="s">
        <v>75</v>
      </c>
      <c r="B57" s="10" t="s">
        <v>4</v>
      </c>
      <c r="C57" s="11"/>
      <c r="D57" s="11">
        <v>6104.3558157779999</v>
      </c>
      <c r="E57" s="11"/>
      <c r="F57" s="11">
        <v>8254.9239035999999</v>
      </c>
      <c r="G57" s="11">
        <v>785.72076000000004</v>
      </c>
      <c r="H57" s="11"/>
      <c r="I57" s="11">
        <v>6271.5292200000004</v>
      </c>
      <c r="J57" s="11">
        <v>1511.42</v>
      </c>
      <c r="K57" s="11"/>
      <c r="L57" s="12"/>
      <c r="M57" s="12">
        <v>22927.949699377998</v>
      </c>
    </row>
    <row r="58" spans="1:13" x14ac:dyDescent="0.25">
      <c r="A58" s="13" t="s">
        <v>76</v>
      </c>
      <c r="B58" s="14" t="s">
        <v>6</v>
      </c>
      <c r="C58" s="15"/>
      <c r="D58" s="15">
        <v>7176.0669914120008</v>
      </c>
      <c r="E58" s="15"/>
      <c r="F58" s="15"/>
      <c r="G58" s="15">
        <v>869.98757999999998</v>
      </c>
      <c r="H58" s="15"/>
      <c r="I58" s="15"/>
      <c r="J58" s="15"/>
      <c r="K58" s="15"/>
      <c r="L58" s="16"/>
      <c r="M58" s="16">
        <v>8046.0545714120008</v>
      </c>
    </row>
    <row r="59" spans="1:13" x14ac:dyDescent="0.25">
      <c r="A59" s="9" t="s">
        <v>77</v>
      </c>
      <c r="B59" s="10" t="s">
        <v>6</v>
      </c>
      <c r="C59" s="11"/>
      <c r="D59" s="11">
        <v>14289.901384307997</v>
      </c>
      <c r="E59" s="11"/>
      <c r="F59" s="11">
        <v>12415.629564800001</v>
      </c>
      <c r="G59" s="11">
        <v>2029.9710200000002</v>
      </c>
      <c r="H59" s="11"/>
      <c r="I59" s="11">
        <v>16211.55096</v>
      </c>
      <c r="J59" s="11">
        <v>1511.42</v>
      </c>
      <c r="K59" s="11"/>
      <c r="L59" s="12"/>
      <c r="M59" s="12">
        <v>46458.472929108</v>
      </c>
    </row>
    <row r="60" spans="1:13" x14ac:dyDescent="0.25">
      <c r="A60" s="13" t="s">
        <v>78</v>
      </c>
      <c r="B60" s="14" t="s">
        <v>10</v>
      </c>
      <c r="C60" s="15"/>
      <c r="D60" s="15"/>
      <c r="E60" s="15"/>
      <c r="F60" s="15">
        <v>8079.8669600000012</v>
      </c>
      <c r="G60" s="15">
        <v>1449.338</v>
      </c>
      <c r="H60" s="15"/>
      <c r="I60" s="15"/>
      <c r="J60" s="15">
        <v>1511.42</v>
      </c>
      <c r="K60" s="15"/>
      <c r="L60" s="16"/>
      <c r="M60" s="16">
        <v>11040.624960000001</v>
      </c>
    </row>
    <row r="61" spans="1:13" ht="17.25" customHeight="1" x14ac:dyDescent="0.25">
      <c r="A61" s="4" t="s">
        <v>11</v>
      </c>
      <c r="B61" s="4"/>
      <c r="C61" s="5">
        <f>SUBTOTAL(109,Tabla1[Columna3])</f>
        <v>30489.687970284402</v>
      </c>
      <c r="D61" s="5">
        <f>SUBTOTAL(109,Tabla1[Columna4])</f>
        <v>580745.59123680007</v>
      </c>
      <c r="E61" s="5">
        <f>SUBTOTAL(109,Tabla1[Columna5])</f>
        <v>32593.229856000002</v>
      </c>
      <c r="F61" s="5">
        <f>SUBTOTAL(109,Tabla1[Columna6])</f>
        <v>308871.6982230001</v>
      </c>
      <c r="G61" s="5">
        <f>SUBTOTAL(109,Tabla1[Columna7])</f>
        <v>84035.823739999978</v>
      </c>
      <c r="H61" s="5">
        <f>SUBTOTAL(109,Tabla1[Columna8])</f>
        <v>4886.7060000000001</v>
      </c>
      <c r="I61" s="5">
        <f>SUBTOTAL(109,Tabla1[Columna9])</f>
        <v>296368.58636000002</v>
      </c>
      <c r="J61" s="5">
        <f>SUBTOTAL(109,Tabla1[Columna10])</f>
        <v>31739.819999999985</v>
      </c>
      <c r="K61" s="5">
        <f>SUBTOTAL(109,Tabla1[Columna11])</f>
        <v>3784.28</v>
      </c>
      <c r="L61" s="18">
        <f>SUBTOTAL(109,Tabla1[Columna12])</f>
        <v>5047.33</v>
      </c>
      <c r="M61" s="18">
        <f>SUBTOTAL(109,[1]!Tabla2[TOTAL CAMPAÑA])</f>
        <v>1378562.7533860845</v>
      </c>
    </row>
  </sheetData>
  <mergeCells count="1">
    <mergeCell ref="A4:M4"/>
  </mergeCells>
  <printOptions horizontalCentered="1" verticalCentered="1"/>
  <pageMargins left="0" right="0" top="0.74803149606299213" bottom="0.74803149606299213" header="0.31496062992125984" footer="0.31496062992125984"/>
  <pageSetup paperSize="9" scale="53" orientation="landscape" r:id="rId1"/>
  <headerFooter>
    <oddHeader>&amp;L&amp;G&amp;R&amp;"-,Negrita"&amp;K08+000TRANSPARENCIA, BOP E IMPRENTA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CAMPAÑAS DE PUBLICIDAD</vt:lpstr>
      <vt:lpstr>'CAMPAÑAS DE PUBLICIDAD'!Área_de_impresión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MORA LOPEZ, ROSA MARIA</cp:lastModifiedBy>
  <cp:lastPrinted>2024-03-28T07:56:09Z</cp:lastPrinted>
  <dcterms:created xsi:type="dcterms:W3CDTF">2018-02-09T12:10:00Z</dcterms:created>
  <dcterms:modified xsi:type="dcterms:W3CDTF">2024-03-28T08:01:40Z</dcterms:modified>
</cp:coreProperties>
</file>