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ORTAL DE TRANSPARENCIA - DIVERSAS ANUALIDADES\"/>
    </mc:Choice>
  </mc:AlternateContent>
  <bookViews>
    <workbookView xWindow="120" yWindow="255" windowWidth="18915" windowHeight="11640"/>
  </bookViews>
  <sheets>
    <sheet name="2022 grupos y areas" sheetId="10" r:id="rId1"/>
    <sheet name="grafico planes" sheetId="4" r:id="rId2"/>
    <sheet name="gráfico distrib plan coop" sheetId="5" r:id="rId3"/>
    <sheet name="Gráfico 2022 1" sheetId="17" r:id="rId4"/>
    <sheet name="Gráfico 2022 2" sheetId="18" r:id="rId5"/>
    <sheet name="Datos resumen" sheetId="14" r:id="rId6"/>
    <sheet name="2022PE" sheetId="13" r:id="rId7"/>
  </sheets>
  <definedNames>
    <definedName name="_xlnm.Print_Area" localSheetId="0">'2022 grupos y areas'!$A$1:$C$10</definedName>
  </definedNames>
  <calcPr calcId="162913"/>
</workbook>
</file>

<file path=xl/calcChain.xml><?xml version="1.0" encoding="utf-8"?>
<calcChain xmlns="http://schemas.openxmlformats.org/spreadsheetml/2006/main">
  <c r="C18" i="14" l="1"/>
  <c r="C17" i="14" l="1"/>
  <c r="B17" i="14" s="1"/>
  <c r="C7" i="14"/>
  <c r="B7" i="14" s="1"/>
  <c r="C20" i="14"/>
  <c r="B20" i="14" s="1"/>
  <c r="C19" i="14"/>
  <c r="B19" i="14" s="1"/>
  <c r="B18" i="14"/>
  <c r="C14" i="14"/>
  <c r="B14" i="14" s="1"/>
  <c r="C13" i="14"/>
  <c r="B13" i="14" s="1"/>
  <c r="C12" i="14"/>
  <c r="B12" i="14" s="1"/>
  <c r="C10" i="14"/>
  <c r="B10" i="14" s="1"/>
  <c r="C9" i="14"/>
  <c r="B9" i="14" s="1"/>
  <c r="C8" i="14"/>
  <c r="B8" i="14" s="1"/>
  <c r="C6" i="14"/>
  <c r="B6" i="14" s="1"/>
  <c r="C21" i="14" l="1"/>
  <c r="B21" i="14" s="1"/>
  <c r="C11" i="14"/>
  <c r="B11" i="14" s="1"/>
  <c r="C15" i="14"/>
  <c r="B15" i="14" s="1"/>
  <c r="C16" i="14"/>
  <c r="B16" i="14" s="1"/>
  <c r="C5" i="14"/>
  <c r="D25" i="14"/>
  <c r="D26" i="14"/>
  <c r="D27" i="14"/>
  <c r="D28" i="14"/>
  <c r="D29" i="14"/>
  <c r="D30" i="14"/>
  <c r="D31" i="14"/>
  <c r="D32" i="14"/>
  <c r="D33" i="14"/>
  <c r="D34" i="14"/>
  <c r="D35" i="14"/>
  <c r="D36" i="14"/>
  <c r="D37" i="14"/>
  <c r="D38" i="14"/>
  <c r="D39" i="14"/>
  <c r="D24" i="14"/>
  <c r="C22" i="14" l="1"/>
  <c r="B5" i="14"/>
  <c r="C40" i="14"/>
  <c r="C39" i="14"/>
  <c r="C37" i="14"/>
  <c r="C34" i="14"/>
  <c r="C33" i="14"/>
  <c r="C32" i="14"/>
  <c r="C31" i="14"/>
  <c r="C38" i="14"/>
  <c r="C30" i="14"/>
  <c r="C29" i="14"/>
  <c r="C28" i="14"/>
  <c r="C27" i="14"/>
  <c r="C36" i="14"/>
  <c r="C35" i="14"/>
  <c r="C26" i="14"/>
  <c r="C25" i="14"/>
  <c r="C24" i="14"/>
  <c r="B22" i="14" l="1"/>
  <c r="D5" i="14" s="1"/>
  <c r="B41" i="14" l="1"/>
  <c r="D9" i="14"/>
  <c r="D8" i="14"/>
  <c r="D10" i="14"/>
  <c r="D19" i="14"/>
  <c r="D7" i="14"/>
  <c r="D18" i="14"/>
  <c r="D12" i="14"/>
  <c r="D17" i="14"/>
  <c r="D13" i="14"/>
  <c r="D14" i="14"/>
  <c r="D6" i="14"/>
  <c r="D20" i="14"/>
  <c r="D16" i="14"/>
  <c r="D21" i="14"/>
  <c r="D15" i="14"/>
  <c r="D11" i="14"/>
  <c r="E26" i="14" l="1"/>
  <c r="E27" i="14"/>
  <c r="E31" i="14"/>
  <c r="E38" i="14"/>
  <c r="E28" i="14"/>
  <c r="E32" i="14"/>
  <c r="E35" i="14"/>
  <c r="E39" i="14"/>
  <c r="E25" i="14"/>
  <c r="E29" i="14"/>
  <c r="E33" i="14"/>
  <c r="E36" i="14"/>
  <c r="E24" i="14"/>
  <c r="E30" i="14"/>
  <c r="E34" i="14"/>
  <c r="E37" i="14"/>
  <c r="E7" i="14"/>
  <c r="E18" i="14"/>
  <c r="E12" i="14"/>
  <c r="E17" i="14"/>
  <c r="E10" i="14"/>
  <c r="E20" i="14"/>
  <c r="E13" i="14"/>
  <c r="E9" i="14"/>
  <c r="E8" i="14"/>
  <c r="E14" i="14"/>
  <c r="E6" i="14"/>
  <c r="E19" i="14"/>
  <c r="E15" i="14"/>
  <c r="E16" i="14"/>
  <c r="E21" i="14"/>
  <c r="E11" i="14"/>
  <c r="E5" i="14"/>
  <c r="C7" i="5" l="1"/>
  <c r="B4" i="10" l="1"/>
  <c r="D7" i="5"/>
  <c r="D3" i="5"/>
  <c r="D6" i="5"/>
  <c r="D5" i="5"/>
  <c r="D4" i="5"/>
  <c r="B5" i="4"/>
  <c r="B10" i="10" l="1"/>
  <c r="C4" i="10" s="1"/>
  <c r="C3" i="4"/>
  <c r="C4" i="4"/>
  <c r="C5" i="10" l="1"/>
  <c r="C8" i="10"/>
  <c r="C7" i="10"/>
  <c r="C9" i="10"/>
  <c r="C6" i="10"/>
  <c r="C5" i="4"/>
</calcChain>
</file>

<file path=xl/sharedStrings.xml><?xml version="1.0" encoding="utf-8"?>
<sst xmlns="http://schemas.openxmlformats.org/spreadsheetml/2006/main" count="2926" uniqueCount="700">
  <si>
    <t>BENEFICIARIOS</t>
  </si>
  <si>
    <t>CICLO HÍDRICO</t>
  </si>
  <si>
    <t>PROCEDIMIENTO</t>
  </si>
  <si>
    <t>Ayuntamientos</t>
  </si>
  <si>
    <t>Entidades locales</t>
  </si>
  <si>
    <t>Convocatoria</t>
  </si>
  <si>
    <t>TOTALES POR GRUPO Y AREA</t>
  </si>
  <si>
    <t>DEPORTES</t>
  </si>
  <si>
    <t>Ferias y eventos comerciales</t>
  </si>
  <si>
    <t>CULTURA</t>
  </si>
  <si>
    <t>Promoción cultural</t>
  </si>
  <si>
    <t>Nominativa</t>
  </si>
  <si>
    <t>BIENESTAR SOCIAL</t>
  </si>
  <si>
    <t>ASISTENCIA A MUNICIPIOS</t>
  </si>
  <si>
    <t>Federaciones provinciales AMPA</t>
  </si>
  <si>
    <t>1. PLANES DE COOPERACIÓN Y ASISTENCIA MUNICIPAL</t>
  </si>
  <si>
    <t>1.1. PLAN PROVINCIAL DE COOPERACIÓN A LAS OBRAS Y SERVICIOS DE COMPETENCIA MUNICIPAL</t>
  </si>
  <si>
    <t>1.2. PLAN PROVINCIAL DE INFRAESTRUCTURAS Y EQUIPAMIENTOS URBANOS</t>
  </si>
  <si>
    <t>1.4.PLAN PROVINCIAL DE MODERNIZACIÓN ADMINISTRATIVA LOCAL</t>
  </si>
  <si>
    <t>1.3. PLAN PROVINCIAL DE COOPERACIÓN A LOS SERVICIOS DE COMPETENCIA MUNICIPAL</t>
  </si>
  <si>
    <t>Entidades sin fin de lucro</t>
  </si>
  <si>
    <t>TOTAL</t>
  </si>
  <si>
    <t>2. PLAN DE FOMENTO DEL DESARROLLO ECONOMICO Y SOCIAL</t>
  </si>
  <si>
    <t>IGUALDAD Y JUVENTUD</t>
  </si>
  <si>
    <t>%</t>
  </si>
  <si>
    <t>ARQUITECTURA</t>
  </si>
  <si>
    <t>JOVEMPA</t>
  </si>
  <si>
    <t>RECURSOS HUMANOS</t>
  </si>
  <si>
    <t>APSA</t>
  </si>
  <si>
    <t>09</t>
  </si>
  <si>
    <t>12</t>
  </si>
  <si>
    <t>13</t>
  </si>
  <si>
    <t>20</t>
  </si>
  <si>
    <t>21</t>
  </si>
  <si>
    <t>23</t>
  </si>
  <si>
    <t>24</t>
  </si>
  <si>
    <t>25</t>
  </si>
  <si>
    <t>26</t>
  </si>
  <si>
    <t>31</t>
  </si>
  <si>
    <t>36</t>
  </si>
  <si>
    <t>22</t>
  </si>
  <si>
    <t>11</t>
  </si>
  <si>
    <t>29</t>
  </si>
  <si>
    <t>33</t>
  </si>
  <si>
    <t>32</t>
  </si>
  <si>
    <t>CARRETERAS</t>
  </si>
  <si>
    <t>34</t>
  </si>
  <si>
    <t>PLANES Y OBRAS</t>
  </si>
  <si>
    <t>Asociación Terciario Avanzado</t>
  </si>
  <si>
    <t>IMPORTE</t>
  </si>
  <si>
    <t>LEYENDA</t>
  </si>
  <si>
    <t>PPOS</t>
  </si>
  <si>
    <t>PPIEU</t>
  </si>
  <si>
    <t>PPS</t>
  </si>
  <si>
    <t>PPMA</t>
  </si>
  <si>
    <t>POR UNIDADES</t>
  </si>
  <si>
    <t>% TOTAL</t>
  </si>
  <si>
    <t>% PLAN</t>
  </si>
  <si>
    <t>01</t>
  </si>
  <si>
    <t>PRESIDENCIA</t>
  </si>
  <si>
    <t>Ministerio del Interior</t>
  </si>
  <si>
    <t>41</t>
  </si>
  <si>
    <t>RESIDUOS SÓLIDOS URBANOS</t>
  </si>
  <si>
    <t>MEDIO AMBIENTE Y ENERGÍA</t>
  </si>
  <si>
    <t>RESIDUOS SOLIDOS URBANOS</t>
  </si>
  <si>
    <t>Universidad de Alicante</t>
  </si>
  <si>
    <r>
      <t xml:space="preserve">Lineas de subvención
</t>
    </r>
    <r>
      <rPr>
        <b/>
        <sz val="18"/>
        <color indexed="8"/>
        <rFont val="Times New Roman"/>
        <family val="1"/>
      </rPr>
      <t>por unidad orgánica</t>
    </r>
  </si>
  <si>
    <t>Porcentajes</t>
  </si>
  <si>
    <t>1.PLANES Y OBRAS</t>
  </si>
  <si>
    <r>
      <t xml:space="preserve">PRESUPUESTO
</t>
    </r>
    <r>
      <rPr>
        <b/>
        <sz val="5.95"/>
        <color indexed="10"/>
        <rFont val="Arial"/>
        <family val="2"/>
      </rPr>
      <t xml:space="preserve">LINEA
</t>
    </r>
    <r>
      <rPr>
        <b/>
        <sz val="5.95"/>
        <color indexed="10"/>
        <rFont val="Arial"/>
        <family val="2"/>
      </rPr>
      <t>SUBVENCIÓN</t>
    </r>
  </si>
  <si>
    <r>
      <t xml:space="preserve">TOTALES POR GRUPO
</t>
    </r>
    <r>
      <rPr>
        <b/>
        <sz val="5.95"/>
        <color indexed="10"/>
        <rFont val="Arial"/>
        <family val="2"/>
      </rPr>
      <t>Y ÁREA</t>
    </r>
  </si>
  <si>
    <t>ODS</t>
  </si>
  <si>
    <t>METAS</t>
  </si>
  <si>
    <t>1.1.PLAN PROVINCIAL DE COOPERACIÓN A LAS OBRAS Y SERVICIOS DE COMPETENCIA MUNICIPAL</t>
  </si>
  <si>
    <t>PLANES Y OBRAS MUNICIPALES</t>
  </si>
  <si>
    <t>PLAN PROVINCIAL DE COOPERACIÓN A LAS OBRAS Y SERVICIOS DE COMPETENCIA MUNICIPAL (OYS) ANTERIORES A 2020</t>
  </si>
  <si>
    <t>ODS 11</t>
  </si>
  <si>
    <t>Meta 11.2</t>
  </si>
  <si>
    <t>Meta 11.3</t>
  </si>
  <si>
    <t>Meta 11.4</t>
  </si>
  <si>
    <t>Meta 11.6</t>
  </si>
  <si>
    <t>Meta 11.7</t>
  </si>
  <si>
    <t>Meta 11.A</t>
  </si>
  <si>
    <t>Meta 11.B</t>
  </si>
  <si>
    <t>“PLANIFICA”: PLAN DE INVERSIONES Y FINANCIACION EN INFRAESTRUCTURAS DE LA PROVINCIA DE ALICANTE</t>
  </si>
  <si>
    <t>1.2.PLAN PROVINCIAL DE INFRAESTRUCTURAS Y EQUIPAMIENTOS URBANOS.</t>
  </si>
  <si>
    <t>INV. OBRAS EN SERV. MUSEÍSTICO A EJECUTAR CASTELL DE CASTELLS</t>
  </si>
  <si>
    <t>AYTO. DE CASTELL DE CASTELLS</t>
  </si>
  <si>
    <t>SUBV. INVERS. EN SERV.MUSEÍSTICO GEST. AYTO. CASTELL DE CASTELLS</t>
  </si>
  <si>
    <t xml:space="preserve">SUB. RECUPERAC. Y PUESTA VALOR MOLINO HARINERO. EJEC BENIMASOT </t>
  </si>
  <si>
    <t>AYTO. BENIMASOT</t>
  </si>
  <si>
    <t xml:space="preserve">INV.RECUPERACIÓN Y PUESTA EN VALOR CASTILLO EJEC. CONFRIDES </t>
  </si>
  <si>
    <t>AYTO. DE CONFRIDES</t>
  </si>
  <si>
    <t>INV. RECUP Y PUESTA EN VALOR PUENTE ACUEDUC. BARRANC MONICA, GORGA</t>
  </si>
  <si>
    <t>AYTO. DE GORGA</t>
  </si>
  <si>
    <t xml:space="preserve">SUBV, VILLAJOIOSA: OBRAS PUESTA EN VALOR TERMAS IMPERIALES ROMANAS </t>
  </si>
  <si>
    <t>AYTO. VILLAJOIOSA</t>
  </si>
  <si>
    <t>INV. RECUP. P. VALOR Y OTROS TRAB. TORRE MEDIEVAL A EJEC. AYTO MILLENA</t>
  </si>
  <si>
    <t>AYTO. MILLENA</t>
  </si>
  <si>
    <t>REHABILITACIÓN DE ESTRUCTURAS Y OTRAS INV. CASTILLO, EJEC. PLANES</t>
  </si>
  <si>
    <t>AYTO. DE PLANES</t>
  </si>
  <si>
    <t>PLAN PROVINCIAL REDACCIÓN PGOU MUNICIPIOS POB. INFERIOR A 5000 HABITANTES A EJEC. PARA AYUNTAMIENTOS.</t>
  </si>
  <si>
    <t>SUBVENCION AL AYUNTAMIENTO DE ORBA PARA LA REDACCION DEL PLAN GENERAL DE ORDENACIÓN URBANA</t>
  </si>
  <si>
    <t>AYTO. ORBA</t>
  </si>
  <si>
    <t>REDACCIÓN PLAN GENERAL DE ORDENACIÓN URBANA. A EJEC BENIARDÀ</t>
  </si>
  <si>
    <t>AYUNTAMIENTO DE BENIARDÀ</t>
  </si>
  <si>
    <t>REDACCIÓN DEL PLAN GENERAL DE ORDENACIÓN URBANA, EJEC TORREMANZANAS</t>
  </si>
  <si>
    <t>AYTO. TORREMANZANAS</t>
  </si>
  <si>
    <t>REDACCIÓN DEL PLAN GENERAL DE ORDENACIÓN URBANA, EJEC TOLLOS</t>
  </si>
  <si>
    <t>AYTO. TOLLOS</t>
  </si>
  <si>
    <t>REDACCION PLAN GENERAL DE ORDENACIÓN URBANA A EJEC. TÀRBENA</t>
  </si>
  <si>
    <t>AYUNTAMIENTO DE TÀRBENA</t>
  </si>
  <si>
    <t>REDACCION PLAN GENERAL DE ORDENACIÓN URBANA. A EJEC. AGOST</t>
  </si>
  <si>
    <t>AYTO. AGOST</t>
  </si>
  <si>
    <t>REDACCION PLAN GENERAL DE ORDENACIÓN URBANA A EJEC. BENILLOBA</t>
  </si>
  <si>
    <t>AYTO DE BENILLOBA</t>
  </si>
  <si>
    <t>REDACCIÓN PLAN GENERAL DE ORDENACIÓN URBANA, EJEC. QUATRETONDETA</t>
  </si>
  <si>
    <t>AYTO. QUATRETONDETA</t>
  </si>
  <si>
    <t>REDACCION PLAN GENERAL DE ORDENACIÓN URBANA, A EJ. BEMINASOT</t>
  </si>
  <si>
    <t>REDAC.PLAN GENERAL ORDENACIÓN URBANA EJEC. PARA AYTO DE CONFRIDES</t>
  </si>
  <si>
    <t>TRABAJOS QUE CONCLUYAN REDACC, Y TRAMIT. PLANES GRALES DE: ALCOCER DE PLANES, BALONES, BENILLUP, FACHECA, FAMORCA, LA VALL D'ALCALÀ, CAÑADA, BENIFATO</t>
  </si>
  <si>
    <t>REDACCIÓN ANTEPROYECTO CENTRO DE CONGRESOS EJEC. AYTO ELCHE</t>
  </si>
  <si>
    <t xml:space="preserve">AYUNTAMIENTO DE ELCHE </t>
  </si>
  <si>
    <t>ODS 9</t>
  </si>
  <si>
    <t>Meta 9.1</t>
  </si>
  <si>
    <t>REDACCIÓN ANTEPROYECTO CENTRO DE CONGRESOS, EJEC.. AYTO. ALICANTE</t>
  </si>
  <si>
    <t>AYUNTAMIENTO DE ALICANTE</t>
  </si>
  <si>
    <t>INV.REHAB. SISTEMA HIDR. "QANATS" BARRANCO RAMBLA CREVILLENTE</t>
  </si>
  <si>
    <t>AYTO. CREVILLENTE</t>
  </si>
  <si>
    <t>PLAN PROVINCIAL REHABILITACIÓN Y PUESTA EN VALOR PATRIMONIO HISTORICO MUNICIPAL A EJECUTAR PARA AYUNTAMIENTO</t>
  </si>
  <si>
    <t>SUBV. POLOP MARINA:REHAB Y PUESTA VALOR CASTILLO 1ª Y 2ª FASE</t>
  </si>
  <si>
    <t>AYTO.POLOP DE LA MARINA</t>
  </si>
  <si>
    <t>INV.REHAB  PUESTA EN VALOR Y MUSEALIZ.  DEL CASTILLO, A EJEC. PARA BENIFALLIM</t>
  </si>
  <si>
    <t>AYTO. DE BENIFALLIM</t>
  </si>
  <si>
    <t>INV.REHABILITAC.Y PUESTA VALOR DE LA MURALLA, EJEC.PENÁGUILA</t>
  </si>
  <si>
    <t>AYTO. DE PENÁGUILA</t>
  </si>
  <si>
    <t>INV. REHABILIT. Y PUESTA EN VALOR "COVA L'OR" , A EJ. BENIARRES</t>
  </si>
  <si>
    <t>AYTO. DE BENIARRES</t>
  </si>
  <si>
    <t>INV. MEJORA C. INTERPRETACIÓN ARTE RUPESTRE, EJ. VALL DE LA GALLINERA</t>
  </si>
  <si>
    <t>AYTO. VALL DE LA GALLINERA</t>
  </si>
  <si>
    <t>REDAC. PROY.OBRAS.CONSOL.MUSEAL. Y ADEC ENT. MOLINO TOSSAL DEL MOLINS, LLIBER</t>
  </si>
  <si>
    <t>AYTO. DE LLIBER</t>
  </si>
  <si>
    <t>Subvenciones a Ayuntamientos, EATIM y Mancomunidades para adquisición de equipamiento y vehículos</t>
  </si>
  <si>
    <t>Plan de infraestructuras sociales de la provincia de Alicante 2022 - 2023</t>
  </si>
  <si>
    <t>INVERSIÓN PARA ACONDICIONAMIENTO CAMINO CONEXIÓN CTRAS. CV-760 Y CV-7640, A EJECUTAR PARA LOS AYUNTAMIENTO DE LA NUCIA Y L´ALFAS.</t>
  </si>
  <si>
    <t>SUBVENCIONES A AYUNTAMIENTOS INVERSIONES PARA ACONDICIONAMIENTO DE CAMINOS DE TITULARIDAD MUNICIPAL</t>
  </si>
  <si>
    <t>SUBVENCIONES A AYUNTAMIENTOS INVERSIONES PARA LUMINARIAS Y MEJORA SEGURIDAD VIAL CAMINOS DE TITULARIDAD MUNICIPAL</t>
  </si>
  <si>
    <t>SUBVENCIÓN AYUNTAMIENTO DE L´ORXA PARA OBRAS DE ADECUACIÓN E ILUMINACIÓN Y MONOLITO CENTENARIO PUENTE.</t>
  </si>
  <si>
    <t>REDACCIONES PROYECTOS ACONDICIONAMIENTOS CAMINOS SUPRAMUNICIPALES</t>
  </si>
  <si>
    <t>INVERSION PARA ADECUACION DE VIAL PARA CONEXIÓN DE LA EUIPO CON CARRETA A-79 A EJECUTAR PARA ALICANTE</t>
  </si>
  <si>
    <t>INVERSIÓN PARA MEJORA DE LA SEGURIDAD VIAL DEL CAMINO DE SALINAS A EJECUTAR PARA LOS AYUNTAMIENTOS DE VILLENA Y SALINAS</t>
  </si>
  <si>
    <t>CICLO HIDRICO</t>
  </si>
  <si>
    <t>Obras de interconexión de conducciones de agua en la Marina Alta. Nueva conducción Parcent-Alcalalí, para Alcalalí, Llíber y Xaló.</t>
  </si>
  <si>
    <t>Ayuntamientos de Alcalalí, Llíber y Xaló.</t>
  </si>
  <si>
    <t>ODS 6</t>
  </si>
  <si>
    <t>Meta 6.1</t>
  </si>
  <si>
    <t>Infraestructuras hidráulicas de abastecimiento y saneamiento a ejecutar por Diputación. Convocatoria 2022.</t>
  </si>
  <si>
    <t>Meta 6.2</t>
  </si>
  <si>
    <t>Meta 6.3</t>
  </si>
  <si>
    <t>Infraestructuras hidráulicas de abastecimiento y saneamiento a ejecutar por Diputación. Convocatoria 2018.</t>
  </si>
  <si>
    <t>Redacción, por Diputación, de Proyectos en materia de Ciclo Hídrico. Convocatoria 2021.</t>
  </si>
  <si>
    <t>Entidades locales y Entidades sin ánimo de lucro.</t>
  </si>
  <si>
    <t>ODS 13</t>
  </si>
  <si>
    <t>Meta 13.2</t>
  </si>
  <si>
    <t>Meta 6.4</t>
  </si>
  <si>
    <t xml:space="preserve">Planta de filtración para potabilización del agua del pozo Lucifer para abastecimiento a La Vall de Laguar. </t>
  </si>
  <si>
    <t xml:space="preserve">Ayuntamiento de La Vall de Laguar. </t>
  </si>
  <si>
    <t>Infraestructuras hidráulicas de abastecimiento y saneamiento a ejecutar por Diputación. Convocatoria 2019.</t>
  </si>
  <si>
    <t>Colector de aguas pluviales en el entorno calle María Ros Ibáñez y plaza Dr. Francisco Ferrer del casco urbano de Redován.</t>
  </si>
  <si>
    <t>Ayuntamiento de Redován.</t>
  </si>
  <si>
    <t>Colector de pluviales en vía de servicio en Sant Joan d´Alacant.</t>
  </si>
  <si>
    <t>Ayuntamiento de Sant Joan d´Alacant.</t>
  </si>
  <si>
    <t>Sondeo para captación de aguas subterráneas para abastecimiento de agua potable a la población de Campo de Mirra.</t>
  </si>
  <si>
    <t>Ayuntamiento de Campo de Mirra.</t>
  </si>
  <si>
    <t>Sondeo Aljibe para el abastecimiento a urbanizaciones en Tibi.</t>
  </si>
  <si>
    <t>Ayuntamiento de Tibi.</t>
  </si>
  <si>
    <t>Profundización del Pozo La Falla de Fageca.</t>
  </si>
  <si>
    <t>Ayuntamiento de Fageca.</t>
  </si>
  <si>
    <t>Nueva red para uso del agua regenerada de la EDAR en el riego de jardines públicos de Jacarilla.</t>
  </si>
  <si>
    <t>Ayuntamiento de Jacarilla.</t>
  </si>
  <si>
    <t xml:space="preserve">Depósito regulador de agua potable para aumentar la capacidad de regulación en Tàrbena. </t>
  </si>
  <si>
    <t>Ayuntamiento de Tàrbena.</t>
  </si>
  <si>
    <t>Sondeo para captación de aguas subterráneas para abastecimiento de agua potable a la población de Xaló.</t>
  </si>
  <si>
    <t>Ayuntamiento de Xaló.</t>
  </si>
  <si>
    <t>Planta potabilizadora para abastecimiento de agua potable a Relleu.</t>
  </si>
  <si>
    <t>Ayuntamiento de Relleu.</t>
  </si>
  <si>
    <t>Redacción, por Diputación, de Proyectos de abastecimiento a diseminados sin conexión con la red de distribución.</t>
  </si>
  <si>
    <t>Obras ampliación capacidad almacenamiento para mejor aprovechamiento excedentes invernales en Valle del Ceta, para Facheca, Famorca y Tollos.</t>
  </si>
  <si>
    <t>Ayuntamientos de Fageca, Famorca y Tollos.</t>
  </si>
  <si>
    <t>Obras para regular aguas regeneradas e incrementar volúmenes agua, L´Alfàs del Pi, Altea, Benidorm, Finestrat, Polop, La Nucia y La Vila Joiosa.</t>
  </si>
  <si>
    <t>Ayuntamientos de L´Alfàs del Pi, Altea, Benidorm, Finestrat, Polop, La Nucia y La Vila Joiosa.</t>
  </si>
  <si>
    <t>Acondicionamiento de la conducción de abastecimiento de La Romana desde la batería de pozos del acuífero Serral-Salinas.</t>
  </si>
  <si>
    <t>Ayuntamiento de La Romana.</t>
  </si>
  <si>
    <t>Construcción de un nuevo pozo en Pinoso.</t>
  </si>
  <si>
    <t>Ayuntamiento de Pinoso.</t>
  </si>
  <si>
    <t>Ejecución de diques en las escorrentías de la Sierra San Miguel y Sierra de La Muela de Orihuela.</t>
  </si>
  <si>
    <t>Ayuntamiento de Orihuela.</t>
  </si>
  <si>
    <t>Infraestructuras hidráulicas de abastecimiento y saneamiento que ejecuten o hubiesen ejecutado las entidades locales. Convocatoria 2020.</t>
  </si>
  <si>
    <t>Infraestructuras hidráulicas de abastecimiento y saneamiento que ejecuten o hubiesen ejecutado las entidades locales. Convocatoria 2021.</t>
  </si>
  <si>
    <t>Infraestructuras hidráulicas de abastecimiento y saneamiento que ejecuten o hubiesen ejecutado las entidades locales. Convocatoria 2022.</t>
  </si>
  <si>
    <t>Infraestructuras hidráulicas de abastecimiento y saneamiento a ejecutar por Diputación. Convocatoria 2020.</t>
  </si>
  <si>
    <t>Redacción, por Diputación, de Proyectos en materia de Ciclo Hídrico. Convocatoria 2022.</t>
  </si>
  <si>
    <t>Redacción, por Diputación, de Proyectos en materia de Ciclo Hídrico. Convocatoria 2020.</t>
  </si>
  <si>
    <t>Infraestructuras hidráulicas de abastecimiento y saneamiento a ejecutar por Diputación. Convocatoria 2021.</t>
  </si>
  <si>
    <t>Patrimonio Histórico-Artístico-Arqueológico</t>
  </si>
  <si>
    <t xml:space="preserve">Equipamiento de instalaciones culturales (subv.Ayto.) </t>
  </si>
  <si>
    <t xml:space="preserve">Obras de rehabilitación en monumentos de titularidad municipal e iglesias </t>
  </si>
  <si>
    <t>Convocatoria de ayudas a municipios menores de 5000 hab. para la adquisición de material y equipamiento</t>
  </si>
  <si>
    <t>Inversión renovación del césped artificial de los campos de fútbol municipales, a ejecutar para ayuntameintos</t>
  </si>
  <si>
    <t>DESARROLLO ECONÓMICO Y SECTORES PRODUCTIVOS</t>
  </si>
  <si>
    <t>Huertos urbanos. Inversión</t>
  </si>
  <si>
    <t>ODS 8</t>
  </si>
  <si>
    <t>Meta 8.2</t>
  </si>
  <si>
    <t>Plan de modernización de Mercados Municipales</t>
  </si>
  <si>
    <t>Meta 8.4</t>
  </si>
  <si>
    <t>Meta 9.2</t>
  </si>
  <si>
    <t>Meta 9.4</t>
  </si>
  <si>
    <t>PROYECTO PILOTO DE AUTOSUFICIENCIA ENERGÉTICA EN EL MUNICIPIO DE DAYA VIEJA.</t>
  </si>
  <si>
    <t>ODS 7</t>
  </si>
  <si>
    <t>Meta 7.2</t>
  </si>
  <si>
    <t xml:space="preserve">REDACCIÓN PROYECTOS DE MEJORAS EN MASAS FORESTALES MUNICIPALES </t>
  </si>
  <si>
    <t>Meta 11.5</t>
  </si>
  <si>
    <t>ODS 15</t>
  </si>
  <si>
    <t>Meta 15.1</t>
  </si>
  <si>
    <t>Meta 15.3</t>
  </si>
  <si>
    <t>SEÑALIZACIÓN DEL SENDERO EN LA VALL DE SETA</t>
  </si>
  <si>
    <t>INVERSIONES EN ZONAS VERDES DE TITULARIDAD MUNICIPAL</t>
  </si>
  <si>
    <t>PLAN PROVINCIAL DE AHORRO ENERGÉTICO 2019 E IMPLEMENTACIÓN DE ENERGÍAS RENOVABLES</t>
  </si>
  <si>
    <t>SUBVENCIONES  CONSISTENTES EN MOBILIARIO URBANO  PARA LOS MUNICIPIOS DE LA PROVINCIA.</t>
  </si>
  <si>
    <t>INVERSIONES EN OBRAS DE RESTAURACIÓN FORESTAL</t>
  </si>
  <si>
    <t>SUBVENCIÓN VEHÍCULOS ELÉCTRICOS PUROS O ETIQUETA AMBIENTAL CERO, CONVOCATORIA 2020</t>
  </si>
  <si>
    <t>Meta 7.3</t>
  </si>
  <si>
    <t>VALL DEL POP: EQUIPAMIENTO TURÍSTICO Y OTRAS INVERSIONES</t>
  </si>
  <si>
    <t>Mancomunidad Intermunicipal Vall del Pop</t>
  </si>
  <si>
    <t>Meta 8.9</t>
  </si>
  <si>
    <t>DENIA:REURBANIZACIÓN PLAZAS VALGAMEDIOS Y TENOR CORTIS Y CALLE PARE PERE (2019.SON.124)</t>
  </si>
  <si>
    <t>Ayuntamiento de Denia</t>
  </si>
  <si>
    <t>SAN MIGUEL DE SALINAS:REMODELACIÓN PLAZA DE LA LIBERTAD (2019.SON.151)</t>
  </si>
  <si>
    <t>Ayuntamiento de San Miguel de Salinas</t>
  </si>
  <si>
    <t>SAN VICENTE DEL RASPEIG:URBANIZACIÓN CALLE GUADALQUIVIR ENTRE CALLE RÍO TAJO Y RÍO EBRO (2017.SON.165)</t>
  </si>
  <si>
    <t>Ayuntammiento de San Vicente del Raspeig</t>
  </si>
  <si>
    <t>SANTA POLA: MEJORA SOSTENIBLE EN CALLE AZAHAR Y ADYACENTES Y MEJORA EN AVDA. ZARAGOZA (2019.SON.152)</t>
  </si>
  <si>
    <t>Ayuntamiento de Santa Pola</t>
  </si>
  <si>
    <t>ORIHUELA: REURBANIZACIÓN Y MEJORA ACCESIBILIDAD EN AVDA.MARQUÉS DE LACY Y EN LA MURADA (2018.PFS.149)</t>
  </si>
  <si>
    <t>Ayuntamineto de Orihuela</t>
  </si>
  <si>
    <t>TORREVIEJA:RENOVACIÓN DEL ALUMBRADO PÚBLICO DEL PLAN PARCIAL CASA GRANDE (2019.SON.156)</t>
  </si>
  <si>
    <t>Ayuntamineto de Torrevieja</t>
  </si>
  <si>
    <t>ORIHUELA: RENOVACIÓN PARQUES INFANTILES Y ADECUACIÓN ZONAS VERDES EN PUNTA PRIMA, CABO ROIG Y LA ZENIA (2018.PFS.150)</t>
  </si>
  <si>
    <t>FINESTRAT: ELECTRIFICACIÓN PLAN ESPECIAL POLIDEPORTIVO "LA FOIA FASE I" (2015.SOC.027)</t>
  </si>
  <si>
    <t>Ayuntamiento de Finestrat</t>
  </si>
  <si>
    <t>MURO DE ALCOY:MEJORAS DE INSTALACIONES DEPORTIVAS (2019.SON.138)</t>
  </si>
  <si>
    <t>Ayuntamiento de Muro de Alcoy</t>
  </si>
  <si>
    <t>PENÀGUILA: REHABILITACIÓN DEL ACUEDUCTO "PONT DEL NOTARI" (2018.PFS.074)</t>
  </si>
  <si>
    <t>Ayuntamineto de Penàguila</t>
  </si>
  <si>
    <t>SUBVENCIONES DE INFRAESTRUCTURAS Y ASISTENCIA A MUNICIPIOS: PLAN +CERCA 2020</t>
  </si>
  <si>
    <t>ORIHUELA: REURBANIZACIÓN C/ ESPEÑETAS EN EL CASCO URBANO (2018,SON,124)</t>
  </si>
  <si>
    <t>Orihuela</t>
  </si>
  <si>
    <t>HONDÓN DE LAS NIEVES: CONSTRUCCIÓN DE 40 NICHOS EN EL CEMENTERIO MUNICIPAL (2020,SON,001)</t>
  </si>
  <si>
    <t>Hondón de las Nieves</t>
  </si>
  <si>
    <t>JIJONA: REHABILITACIÓN DE LA CASA ROVIRA PARA BIBLIOTECA (2018.SON.128)</t>
  </si>
  <si>
    <t>Jijona</t>
  </si>
  <si>
    <t>DENIA: REDACCIÓN PROYECTO. REHABILITACIÓN INTEGRAL DEL EDIFICIO DE TORRECREMADA (2018,SON,014)</t>
  </si>
  <si>
    <t>Denia</t>
  </si>
  <si>
    <t>BUSOT: PABELLÓN DEPORTIVO MUNICIPAL. EJECUCIÓN DE CUBIERTA Y PISTA POLIDEPORTIVA (2019.SON.118)</t>
  </si>
  <si>
    <t>Busot</t>
  </si>
  <si>
    <t>MONFORTE DEL CID: ADQUISICIÓN DE DOS VEHÍCULOS ELÉCTRICOS (2015.CAE.022)</t>
  </si>
  <si>
    <t>Meta 7.1</t>
  </si>
  <si>
    <t>SUBVENCIONES EXCMA. DIPUTACIÓN PROVINCIAL ALICANTE A FAVOR DE MUNICIPIOS DE LA PROVINCIA, PARA INVERSIONES FINANCIERAMENTE SOSTENIBLES AÑOS ANTERIORES</t>
  </si>
  <si>
    <t>DAYA VIEJA: EDIFICIO MULTIUSOS (2018.PFS.035)</t>
  </si>
  <si>
    <t>Ayuntamiento de Daya Vieja</t>
  </si>
  <si>
    <t>AGRES:APARCAMIENTO ZONA BONELL,POLÍGONO 16,PARCELA 96 (2018.PFS.096)</t>
  </si>
  <si>
    <t>Ayuntamiento de Agres</t>
  </si>
  <si>
    <t>TORREVIEJA: INSTALACIÓN RENOVACIÓN ALUMBRADO PÚBLICO CASCO URBANO Y PARTE RESTO LA MATA (2019.SON.157)</t>
  </si>
  <si>
    <t>Ayuntamiento de Torrevieja</t>
  </si>
  <si>
    <t>INVERSIONES EN RESTAURACIÓN DE ZONAS DEGRADADAS POR VERTIDO INCONTROLADO DE RESIDUOS</t>
  </si>
  <si>
    <t>CONSTRUCCION E INSTALACION DE CENTROS DE COMPOSTAJE COMUNITARIO</t>
  </si>
  <si>
    <t>ODS 2</t>
  </si>
  <si>
    <t>Meta 2.4</t>
  </si>
  <si>
    <t>1.3.PLAN PROVINCIAL DE COOPERACIÓN A LOS SERVICIOS DE COMPETENCIA MUNICIPAL</t>
  </si>
  <si>
    <t>ACCIÓN LOCAL Y PROGRAMAS EUROPEOS</t>
  </si>
  <si>
    <t>CONVOCATORIA AYUDAS PARA LA REDACCIÓN Y PRESENTACIÓN DE PROYECTOS EUROPEOS  DE MENOS DE 50.000 HABITANTES</t>
  </si>
  <si>
    <t>Entidades locales. Ayuntamientos de hasta 50.000 habitantes</t>
  </si>
  <si>
    <t>CONVOCATORIA AYUDAS PARA CUBRIR LA APORTACIÓN AL CONSORCIO DE BOMBEROS A LOS AYUNTAMIENTOS DE POBLACIÓN INFERIOR A 20.000HABITANTES</t>
  </si>
  <si>
    <t>Entidades locales. Ayuntamientos de menos de 20.000 habitantes</t>
  </si>
  <si>
    <t>Meta 15.2</t>
  </si>
  <si>
    <t>CONVOCATORIA AYUDAS PARA LA REDACCIÓN DE LOS PLANES DE ACCIÓN: AGENDA URBANA Y AGENDA 2030</t>
  </si>
  <si>
    <t>ODS 16</t>
  </si>
  <si>
    <t>Meta 16.6</t>
  </si>
  <si>
    <t>SUB.CONSERV.MANT Y OTR. TRAB.TÉCNICOS "COVA L'OR" BENIARRÉS</t>
  </si>
  <si>
    <t>AYTO. BENIARRES</t>
  </si>
  <si>
    <t>SUB.REDACC.PLAN DIRECTOR YAC.ROMANO "BAÑOS DE LA REINA", GEST. CALPE</t>
  </si>
  <si>
    <t>AYTO CALPE</t>
  </si>
  <si>
    <t>SUBV, REDACCION PLAN DIRECTOR Y OTROS TRAB. TECN. PTA VALOR CASTILLO  GEST. RELLEU</t>
  </si>
  <si>
    <t>AYTO RELLEU</t>
  </si>
  <si>
    <t>SUBV. VALL DE LA GALLINERA: : PROM Y DIF  CONSERV.MTO. Y OTR TRAB. TÉCN  YACIMIENTOS ARTE RUPESTRE</t>
  </si>
  <si>
    <t>AYTO VALL DE LA GALLINERA</t>
  </si>
  <si>
    <t>SUBV. AL AYTO. DE BENIFALLIM PROM. Y DIFUSIÓN DEL CASTILLO</t>
  </si>
  <si>
    <t>AYTO. DE BENIFALLÍM</t>
  </si>
  <si>
    <t>SUBV. LLIBER: TRAB. TÉCNICOS CONSOL. Y REHAB. MOLINO TOSSAL MOLINS</t>
  </si>
  <si>
    <t>AYUNTAMIENTO DE LLIBER</t>
  </si>
  <si>
    <t>SUBV.CONS. MANT. Y OTROS TRAB TECN. REPAR. SERV. MUSEÍST.GEST AYTO. CASTELL C.</t>
  </si>
  <si>
    <t xml:space="preserve">SUBV. REDAC. PLAN DIRECT Y OTROS TRABAJOS TÉCN. PTA. VALOR  CASTILLO  GEST.  AYTO. TÀRBENA. </t>
  </si>
  <si>
    <t>AYTO DE TÀRBENA</t>
  </si>
  <si>
    <t>SUB. REDAC. PLAN DIRECT Y OTROS TRAB. TÉCN. PTA  VALOR SIST. HIDR. "QANATS" GEST. CREVILLENT</t>
  </si>
  <si>
    <t>AYTO. CREVILLENT</t>
  </si>
  <si>
    <t>SUB. CONSERV. MANT. Y REP. Y OTRO TRAB. TECN, PROM. Y DIFUSIÓN SERV. MUSEÍSTICO</t>
  </si>
  <si>
    <t>AYTO. TORRE DE LES MAÇANES</t>
  </si>
  <si>
    <t>SUBV. AYTO.FAGECA. RED. PLAN DIR Y T. TECN. "LA SALEMA" Y "EL CARRASCAR"</t>
  </si>
  <si>
    <t>AYTO. DE FAGECA</t>
  </si>
  <si>
    <t>Subvención al Ayuntamiento de Pinoso  para atención primaria de Servicios Sociales</t>
  </si>
  <si>
    <t>ODS 1</t>
  </si>
  <si>
    <t>Meta 1.2.</t>
  </si>
  <si>
    <t>Meta 1.B</t>
  </si>
  <si>
    <t>Meta 2.1</t>
  </si>
  <si>
    <t>Subvención al Ayuntamiento de Muro de Alcoy  para atención primaria de Servicios Sociales</t>
  </si>
  <si>
    <t>Meta 1.1.</t>
  </si>
  <si>
    <t>Subvención a la Mancomunidad de Pego, L'Atzuvia i les Valls para atención primaria de Servicios Sociales</t>
  </si>
  <si>
    <t>Subvenciones a Ayuntamientos para Atención Primaria de Servicios Sociales</t>
  </si>
  <si>
    <t>Subvenciones a Ayuntamientos, EATIM y Mancomunidades para promoción social dirigidas a colectivos vulnerables</t>
  </si>
  <si>
    <t>Subvención al Ayuntamiento de Torremanzanas para atención primaria de Servicios Sociales</t>
  </si>
  <si>
    <t>Subvención al Ayuntamiento de Aigües para atención primaria de Servicios Sociales</t>
  </si>
  <si>
    <t>Subvención al Ayuntamiento de Salinas para atención primaria de Servicios Sociales</t>
  </si>
  <si>
    <t>Subvención al Ayuntamiento de Tibi para atención primaria de Servicios Sociales</t>
  </si>
  <si>
    <t>Subvención al Ayuntamiento de Hondón de las Nieves para atención primaria de Servicios Sociales</t>
  </si>
  <si>
    <t>Subvención al Ayuntamiento de Busot para atención primaria de Servicios Sociales</t>
  </si>
  <si>
    <t>Subvención al Ayuntamiento de Benijófar para atención primaria de Servicios Sociales</t>
  </si>
  <si>
    <t>Subvención al Ayuntamiento de Biar para atención primaria de Servicios Sociales</t>
  </si>
  <si>
    <t>Subvención al Ayuntamiento de Formentera del Segura para atención primaria de Servicios Sociales</t>
  </si>
  <si>
    <t>Subvención al Ayuntamiento de Benitachell para atención primaria de Servicios Sociales</t>
  </si>
  <si>
    <t>Subvención al Ayuntamiento de Agost para atención primaria de Servicios Sociales</t>
  </si>
  <si>
    <t>Subvención al Ayuntamiento de Los Montesinos para atención primaria de Servicios Sociales</t>
  </si>
  <si>
    <t>Subvención al Ayuntamiento de Bigastro para atención primaria de Servicios Sociales</t>
  </si>
  <si>
    <t>Subvención al Ayuntamiento de Jijona para atención primaria de Servicios Sociales</t>
  </si>
  <si>
    <t>Subvención al Ayuntamiento de Banyeres de Mariola para atención primaria de Servicios Sociales</t>
  </si>
  <si>
    <t>Subvención al Ayuntamiento de Dolores para atención primaria de Servicios Sociales</t>
  </si>
  <si>
    <t>Subvención al Ayuntamiento de Onil para atención primaria de Servicios Sociales</t>
  </si>
  <si>
    <t>Meta 1.3</t>
  </si>
  <si>
    <t>Subvención al Ayuntamiento de Monforte del Cid para atención primaria de Servicios Sociales</t>
  </si>
  <si>
    <t>Subvención a la Agrupación de Ayuntamientos de Finestrat, Relleu, Orxeta y Sella  para atención primaria de Servicios Sociales</t>
  </si>
  <si>
    <t>Subvención al Ayuntamiento de Sax para atención primaria de Servicios Sociales</t>
  </si>
  <si>
    <t>Subvención al Ayuntamiento de Cox para atención primaria de Servicios Sociales</t>
  </si>
  <si>
    <t>Subvención a la Mancomunidad de Servicios Sociales de Beneixama, Campo de MIrra y Cañada  para atención primaria de Servicios Sociales</t>
  </si>
  <si>
    <t>Subvención a la Mancomunidad de Servicios Sociales El Xarpolar  para atención primaria de Servicios Sociales</t>
  </si>
  <si>
    <t>Subvención a la Mancomunidad de Servicios Sociales Mariola   para atención primaria de Servicios Sociales</t>
  </si>
  <si>
    <t>Subvención a la Mancomunidad de Servicios Sociales de la Vid y el Mármol para atención primaria de Servicios Sociales</t>
  </si>
  <si>
    <t>Subvención a la Mancomunidad de Servicios Sociales Marina Baixa  para atención primaria de Servicios Sociales</t>
  </si>
  <si>
    <t>Subvención a la Mancomunidad de Servicios Sociales La Vega  para atención primaria de Servicios Sociales</t>
  </si>
  <si>
    <t>Subvenciones a Ayuntamientos, EATIM y Mancomunidades para prestaciones sociales por COVID-19</t>
  </si>
  <si>
    <t>Meta 1.5</t>
  </si>
  <si>
    <t>AYUDAS DE EMERGENCIA PARA REPARACIONES EN CAMINOS DE TITULARIDAD NO PROVINCIAL POR DAÑOS DE TEMPORALES A GESTIONAR POR LOS AYUNTAMIENTOS.</t>
  </si>
  <si>
    <t>SUBVENCIONES A AYUNTAMIENTOS CON POBLACIÓN INFERIOR A  5000 H PARA REPARACIÓN Y CONSERVACIÓN DE.CAMINOS DE TITULARIDAD NO PROVINCIAL</t>
  </si>
  <si>
    <t>Redacción, por la Diputación, del plan director de saneamiento del Ayuntamiento de Callosa de Segura</t>
  </si>
  <si>
    <t>Ayuntamiento de Callosa de Segura.</t>
  </si>
  <si>
    <t>Reparación de infraestructuras e instalaciones hidráulicas a ejecutar por las entidades locales.</t>
  </si>
  <si>
    <t>Redacción, por Diputación, de planes directores de saneamiento y pluviales.</t>
  </si>
  <si>
    <t>Subvenciones para la realización de los controles de la calidad del agua de consumo humano.</t>
  </si>
  <si>
    <t>Subvenciones para cubas de agua por situaciones de emergencia.</t>
  </si>
  <si>
    <t>Directa</t>
  </si>
  <si>
    <t xml:space="preserve">Fomento de actividades culturales de especial relieve </t>
  </si>
  <si>
    <t xml:space="preserve">Difusión de música y teatro para ayuntamientos </t>
  </si>
  <si>
    <t>Fomento de actuaciones culturales,  musicales y escenicas para Aytos (agrupadas)</t>
  </si>
  <si>
    <t>Fomento de actividades culturales, music. y esc. en valenciano (subv. aytos.)</t>
  </si>
  <si>
    <t xml:space="preserve">Subvenciones nominativas a Aytos. para actuaciones culturales </t>
  </si>
  <si>
    <t>Plan de ayudas a municipios de la provincia para la organización de actividades deportivas</t>
  </si>
  <si>
    <t>Plan de ayudas a municipios para la adquisición de trofeos y medallas</t>
  </si>
  <si>
    <t>Convocatoria de ayudas a municipios menores de 3000 hab. para la organización de partidas de pelota valenciana</t>
  </si>
  <si>
    <t>Subv. nominativa Ayto. Confrides org. VI Aniversario Trail de Primavera de Confrides</t>
  </si>
  <si>
    <t>Subv. nominativa al Ayuntamiento de Elda para la organización de la Carrera San Silvestre 2021</t>
  </si>
  <si>
    <t>Subv. nominativa al Ayuntamiento de La Nucia para la organización del Foro Campo a Campo</t>
  </si>
  <si>
    <t>TURISMO GASTRONOMÍA Y AGRICULTURA</t>
  </si>
  <si>
    <t>CONVEGA</t>
  </si>
  <si>
    <t>Meta 8.1</t>
  </si>
  <si>
    <t>Meta 8.3</t>
  </si>
  <si>
    <t>Meta 8.5</t>
  </si>
  <si>
    <t>Promoción Económica</t>
  </si>
  <si>
    <t>Meta 9.5</t>
  </si>
  <si>
    <t>Fomento de la agricultura y sostenimiento del medio rural</t>
  </si>
  <si>
    <t xml:space="preserve">Subvención a ayuntamientos para minimizar el impacto económico del covid-19 sobre el sector de la indumentaria festera y oficios anexos </t>
  </si>
  <si>
    <t>ODS 10</t>
  </si>
  <si>
    <t>Meta 10.3</t>
  </si>
  <si>
    <t>Huertos Urbanos. Gasto corriente</t>
  </si>
  <si>
    <t>PLAN RESISTIR. Subvenciones a Ayuntamientos</t>
  </si>
  <si>
    <t>CONVOCATORIA DE SUBVENCIONES A AYUNTAMIENTOS ACTIVIDADES PARA LA IGUALDAD DE OPORTUNIDADES Y PREVENCIÓN DE LA VIOLENCIA DE GÉNERO.</t>
  </si>
  <si>
    <t>ODS 3</t>
  </si>
  <si>
    <t>Meta 3.7</t>
  </si>
  <si>
    <t>ODS 4</t>
  </si>
  <si>
    <t>Meta 4.2</t>
  </si>
  <si>
    <t>Meta 4.5</t>
  </si>
  <si>
    <t>Meta 4.7</t>
  </si>
  <si>
    <t>Meta 4.C</t>
  </si>
  <si>
    <t>ODS 5</t>
  </si>
  <si>
    <t>Meta 5.1</t>
  </si>
  <si>
    <t>Meta 5.2</t>
  </si>
  <si>
    <t>Meta 5.4</t>
  </si>
  <si>
    <t>Meta 5.5</t>
  </si>
  <si>
    <t>Meta 5.6</t>
  </si>
  <si>
    <t>Meta 5.B</t>
  </si>
  <si>
    <t>Meta 5.C</t>
  </si>
  <si>
    <t>CONVOCATORIA DE SUBVENCIONES A AYUNTAMIENTOS PARA ACTIVIDADES DE PREVENCIÓN EN CONDUCTAS ADICTIVAS</t>
  </si>
  <si>
    <t>Meta 3.5</t>
  </si>
  <si>
    <t>CONVOCATORIA DE SUBVENCIONES A AYUNTAMIENTOS PARA ACTIVIDADES EN MATERIA DE JUVENTUD</t>
  </si>
  <si>
    <t>Meta 16.2</t>
  </si>
  <si>
    <t>Meta 3.4</t>
  </si>
  <si>
    <t>Meta 8.6</t>
  </si>
  <si>
    <t>CONVOCATORIA DE SUBVENCIONES A AYUNTAMIENTOS PARA PLANES DE IGUALDAD DE GÉNERO.</t>
  </si>
  <si>
    <t>Meta 16.7</t>
  </si>
  <si>
    <t>Meta 16.B</t>
  </si>
  <si>
    <t>Meta 5.A</t>
  </si>
  <si>
    <t>CONVOCATORIA DE SUBVENCIONES A MANCOMUNIDADES PARA LA IGUALDAD DE OPORTUNIDADES Y PREVENCIÓN DE LA VIOLENCIA DE GÉNERO.</t>
  </si>
  <si>
    <t>Meta 10.4</t>
  </si>
  <si>
    <t>Meta 16.1</t>
  </si>
  <si>
    <t>Meta 16.3</t>
  </si>
  <si>
    <t>Meta 8.7</t>
  </si>
  <si>
    <t>Meta 8.8</t>
  </si>
  <si>
    <t>SUBVENCIÓN AL AYUNTAMIENTO DE ALMORADÍ PARA LA REALIZACIÓN DE LA ACTIVIDAD “ALMORADI URBAN FESTIVAL”</t>
  </si>
  <si>
    <t>SUBVENCIÓN AL AYUNTAMIENTO DE L´ALFÀS DEL PÍ PARA LA REALIZACIÓN DE LA ACTIVIDAD “FESTIVAL INTERNACIONAL DE WEBSERIES”</t>
  </si>
  <si>
    <t xml:space="preserve">INVERSIONES EN AHORRO Y EFICIENCIA ENERGÉTICA. </t>
  </si>
  <si>
    <t>Meta 13.1</t>
  </si>
  <si>
    <t>CONSERVACION Y MANTENIMIENTO DE ZONAS VERDES DE TITULARIDAD MUNICIPAL</t>
  </si>
  <si>
    <t>CONSERVACIÓN Y MEJORA DE LOS PARAJES NATURALES MUNICIPALES EN MUNICIPIOS DE LA PROVINCIA DE ALICANTE</t>
  </si>
  <si>
    <t>MANTENIMIENTO Y CONSERVACIÓN DEL PATRIMONIO NATURAL COOPERANDO EN EL TRTAMIENTO DE MEJORA DE ÁRBOLES MONUMENTALES.</t>
  </si>
  <si>
    <t>MANTENIMIENTO Y CONSERVACIÓN DEL PATRIMONIO NATURAL COOPERANDO EN LA EJECUCIÓN DE LAS ACTUACIONES NECESARIAS EN JARDINES MUNICIPALES</t>
  </si>
  <si>
    <t>TRATAMIENTO DE PLAGAS (DÍPTEROS)</t>
  </si>
  <si>
    <t>TRATAMIENTO DE COLONIAS DE GATOS</t>
  </si>
  <si>
    <t>EJECUCIÓN DE LOS PLANES LOCALES DE PREVENCIÓN DE INCENDIOS FORESTALES PARA AYUNTAMIENTOS.</t>
  </si>
  <si>
    <t xml:space="preserve">REDACCIÓN DE INVENTARIOS Y DIAGNÓSTICOS DE MOVILIDAD URBANA Y  REDACCIÓN DE NUEVOS PLANES DE MOVILIDAD URBANA SOSTENIBLE (PMUS) </t>
  </si>
  <si>
    <t>GASTOS CELEBRACIÓN "GEOLODÍA"</t>
  </si>
  <si>
    <t xml:space="preserve">REDACCIÓN DE ESTUDIOS PARA EL DESARROLLO E IMPLEMENTACIÓN DE COMUNIDADES ENERGÉTICAS LOCALES (CEL) </t>
  </si>
  <si>
    <t>MODERNIZACIÓN, GESTIÓN DOCUMENTAL Y ARCHIVO</t>
  </si>
  <si>
    <t>Plan de ayuda a archivos municipales</t>
  </si>
  <si>
    <t>Meta 16.10</t>
  </si>
  <si>
    <t>REDACCIÓN PROYECTO TRAZADO RAMAL FERROVIARIO ESTACIÓN AVE ORIHUELA-MIGUEL HERNANDEZ-TORREVIEJA.</t>
  </si>
  <si>
    <t>RESIDENTES INTERNACIONALES</t>
  </si>
  <si>
    <t>SUBVENCIONES A AYUNTAMIENTOS Y E.A.T.I.M. PARA ACTIVIDADES EN MATERIA DE RESIDENTES INTERNACIONALES</t>
  </si>
  <si>
    <t>Meta 10.2</t>
  </si>
  <si>
    <t>ODS 17</t>
  </si>
  <si>
    <t>Meta 17.16</t>
  </si>
  <si>
    <t>SUBVENCIONES A MANCOMUNIDADES PARA ACTIVIDADES EN MATERIA DE RESIDENTES INTERNACIONALES</t>
  </si>
  <si>
    <t xml:space="preserve">COOPERACIÓN EN LA GESTIÓN DE LOS RESIDUOS SÓLIDOS URBANOS </t>
  </si>
  <si>
    <t xml:space="preserve">SERVICIO DE TRITURACIÓN DE RESTOS DE PODA AGRÍCOLA Y JARDINERÍA. </t>
  </si>
  <si>
    <t>SERVICIO DE TRITURACIÓN DE RESTOS DE PODA AGRÍCOLA Y JARDINERÍA</t>
  </si>
  <si>
    <t>17</t>
  </si>
  <si>
    <t>TRANSPARENCIA, BOLETIN OFICIAL DE LA PROVINCIA E IMPRENTA</t>
  </si>
  <si>
    <t>FOMENTO DE LA PARTICIPACIÓN CIUDADANA</t>
  </si>
  <si>
    <t>Ayuntamientos, Entidades locales menores y Mancomunidades</t>
  </si>
  <si>
    <t>FOMENTO DE LA TRANSPARENCIA</t>
  </si>
  <si>
    <t>Municipios, Mancomunidades, y Entiddes Locales Menores</t>
  </si>
  <si>
    <t>Meta 16.5</t>
  </si>
  <si>
    <t>SUBVENCIONES PARA LA ELABORACIÓN DE DOCUMENTOS TÉCNICOS PARA AYTOS DE HASTA 5.000 HABITANTES.</t>
  </si>
  <si>
    <t>ODS 12</t>
  </si>
  <si>
    <t>Meta 12.2</t>
  </si>
  <si>
    <t>Meta 15.4</t>
  </si>
  <si>
    <t>SUBVENCIONES PARA LA INSCRIPCION DE BIENES INMUEBLES EN EL REGISTRO DE LA PROPIEDAD DE AYTOS DE HASTA 1.000 HABITANTES.</t>
  </si>
  <si>
    <t>SUBVENCIONES EN ESPECIE PARA LA ACTUALIZACIÓN DE INVENTARIOS DE BIENES Y DERECHOS DE ENTIDADES DE MENOS DE 1000 HABITANTES.</t>
  </si>
  <si>
    <t>INFORMATICA Y TELECOMUNICACIONES</t>
  </si>
  <si>
    <t>SOFTWARE MUNICIPAL</t>
  </si>
  <si>
    <t>MODERNIZACIÓN DE LA ADMINISTRACIÓN LOCAL</t>
  </si>
  <si>
    <t>PORTALES WEB MUNICIPALES</t>
  </si>
  <si>
    <t>ASISTENCIA A ENTIDADES LOCALES.</t>
  </si>
  <si>
    <t>2.FOMENTO</t>
  </si>
  <si>
    <t>2.1.PLAN DE FOMENTO</t>
  </si>
  <si>
    <t>PREMIO FERNANDO ALBI. CONVOCATORIA 2022</t>
  </si>
  <si>
    <t>Beneficiarios: Personas Físicas.</t>
  </si>
  <si>
    <t>37</t>
  </si>
  <si>
    <t>ATENCIÓN A LA FAMILIA</t>
  </si>
  <si>
    <t xml:space="preserve">SUBVENCIÓN A LA ASOCIACIÓN ALICANTINA DE FAMILIAS NUMEROSAS (ASAFAN): ORGANIZACIÓN ACTIVIDADES, CHARLAS Y TALLERES. </t>
  </si>
  <si>
    <t>Entidades sin ánimo de lucro</t>
  </si>
  <si>
    <t xml:space="preserve">SUBVENCIÓN A LA ASOCIACIÓN DE ACOGIDA AL NIÑO Y A LA MUJER AMAYA GÓMEZ (ANMAG)  </t>
  </si>
  <si>
    <t>Meta 4.6</t>
  </si>
  <si>
    <t>SUBVENCIÓN A LA FUNDACIÓN DASYC DE LA COMUNIDAD VALENCIANA PARA EL</t>
  </si>
  <si>
    <t>Meta 4.1</t>
  </si>
  <si>
    <t>Meta 4.3</t>
  </si>
  <si>
    <t>SUBVENCIÓN A LA FUNDACIÓN SERVICIOS FAMILIARES DE LA COMUNIDAD VALENCIANA: “ACTIVIDADES DE PROTECCIÓN A LA FAMILIA”</t>
  </si>
  <si>
    <t>Subvención a la Asociación de Familiares y Amigos de Enfermos de Alzheimer de Alicante AFA: Atención sanitaria de enfermería en servicio de residencia</t>
  </si>
  <si>
    <t>Subvención a la Asociación Alicante Gastronómica Solidaria: Programa elaboración y reparto de menús para las personas más vulnerables de la provincia.</t>
  </si>
  <si>
    <t>Subvención a la Asociación de Atención al Discapacitado de Villena y comaraca APADIS para adquisción e instalación de climatización.</t>
  </si>
  <si>
    <t>Subvenciones a Asociaciones y demás Entidades privadas sin fin de lucro para programas a favor de la inclusión social</t>
  </si>
  <si>
    <t>Meta 1.4</t>
  </si>
  <si>
    <t>Subvenciones a Asociaciones y Entidades sin fin de lucro de personas mayores para actividades formativas, terapéuticas y de convivencia</t>
  </si>
  <si>
    <t>Subvenciones a Asociaciones y demás Entidades privadas sin fin de lucro, para gastos de desplazamiento de actividades de promoción de la convivencia</t>
  </si>
  <si>
    <t>Subvenciones a Asociaciones y demás Entidades privadas sin fin de lucro para acttividades de carácter formativo, terapéutico/rehab. y sensibilización</t>
  </si>
  <si>
    <t>Subvenciones a Entidades privadas sin fines de lucro, para la adquisición de bienes inventariables y vehículos</t>
  </si>
  <si>
    <t>Subvención a la AsociaciónADEMA), para la ejecución de un proyecto denominado “Atención Social: Servicio de Información, Orientación y Asesorameinto</t>
  </si>
  <si>
    <t>Subvención a la Asociación Casa Oberta para el proyecto "Piso tutelado de Jóvenes carentes de apoyo socio-familiar"</t>
  </si>
  <si>
    <t>Subvención a la Asociación de Personas Sordociegas ASOCIDE CV, para el proyecto denominado “Servicio de Mediación en la Provincia y campaña</t>
  </si>
  <si>
    <t>Subvención a la Asociación Alicantina para la Lucha contra las Enfermedades del Riñón (ALCER) para “Proyecto de Atención Multidisciplinar"</t>
  </si>
  <si>
    <t>Subvención a Cáritas Diocesana de Orihuela-Alicante para el Proyecto Casa de Acogida "Véritas",</t>
  </si>
  <si>
    <t>Subvención a la Federación de Personas Sordas de la Comunidad Valenciana (FESORD C.V.), para el "Plan de Atención Integral a Personas Sordas"</t>
  </si>
  <si>
    <t>Subvención a la Asociación de Daño Cerebral Adquirido de la Provincia de Alicante (ADACEA), para proyecto de rehabilitación y reinserción</t>
  </si>
  <si>
    <t>Subvención a la Asociación Parkinson Alicante para el desarrollo de un programa familiar,</t>
  </si>
  <si>
    <t>Subvención a la Asociación UPAPSA para proyecto de asesoramiento y consultoría en discapacidad intelectual,</t>
  </si>
  <si>
    <t>Subvención a la Asociación Social La Prosperidad "Comedor social de San Gabriel",</t>
  </si>
  <si>
    <t>Subvención a la Fundación Alicantina Pro Tutela:  “Medidas de protección y apoyo legal y social en el ámbito de la discapacidad intelectual”</t>
  </si>
  <si>
    <t>Subvención a la Federación Autonómica de Asociaciones Gitanas de la Comunidad Valenciana (FAGA) para prevención e inserción de la población gitana</t>
  </si>
  <si>
    <t>Subvenciones a Cruz Roja Española para inversiones y para el desarrollo de actividades de promoción y asistencia social</t>
  </si>
  <si>
    <t>Meta 2.2</t>
  </si>
  <si>
    <t>Subvención a COCEMFE-Alicante para la prestación del servicio de atención, orientación y asesoramiento a Asociaciones federadas</t>
  </si>
  <si>
    <t>Subvención a la Fundación Benéfica Banco de los Alimentos de Alicante destinada a la adquisición de alimentos básicos y gastos de transporte.</t>
  </si>
  <si>
    <t>Automatización y monitorización tomas captación rio Segura y azarbes de la Comunidad General Regantes Riegos de Levante Margen Izquierda del Segura.</t>
  </si>
  <si>
    <t>Comunidad General de Regantes Riegos de Levante Margen Izquierda del Segura.</t>
  </si>
  <si>
    <t>Meta 2.3</t>
  </si>
  <si>
    <t>Meta 2.A</t>
  </si>
  <si>
    <t>Subvención a FECOREVA para los gastos realizados en 2021 para la edición de la revista “L´Assut” y mantenimiento de la página web.</t>
  </si>
  <si>
    <t>Federación de Comunidades de Regantes de la Comunidad Valenciana.</t>
  </si>
  <si>
    <t>Infraestructuras hidráulicas para incrementar la eficiencia del uso del agua en regadío, a ejecutar por Diputación. Convocatoria 2020.</t>
  </si>
  <si>
    <t>Subvención a la Comunidad General de Usuarios del Alto Vinalopó para principal cuotas préstamo Centro de Control y Gestión del Agua de Villena.</t>
  </si>
  <si>
    <t>Comunidad General de Usuarios del Alto Vinalopó.</t>
  </si>
  <si>
    <t>Subvención a la Universidad de Alicante para la financiación de la Cátedra del Agua durante la anualidad 2022.</t>
  </si>
  <si>
    <t>Infraestructuras hidráulicas para incrementar la eficiencia del uso del agua en regadío, a ejecutar por Diputación. Convocatoria 2022.</t>
  </si>
  <si>
    <t>Infraestructuras hidráulicas para incrementar la eficiencia del uso del agua en regadío, a ejecutar por Diputación. Convocatoria 2019.</t>
  </si>
  <si>
    <t>Infraestructuras hidráulicas para incrementar la eficiencia del uso del agua en regadío, a ejecutar por Diputación. Convocatoria 2021.</t>
  </si>
  <si>
    <t>CONTENCIOSO Y RESPONSABILIDAD PATRIMONIAL</t>
  </si>
  <si>
    <t>Coadyuvar en las actividades formativas que la Escuela de Prácticas Jurídicas de Alicante imparte para la promoción y apoyo al joven letrado</t>
  </si>
  <si>
    <t>Escuela de práctica jurídica de Alicante</t>
  </si>
  <si>
    <t>Meta 4.4</t>
  </si>
  <si>
    <t>Coadyuvar en las actividades formativas que la Escuela de Prácticas Jurídicas de Elche imparte para la promoción y apoyo al joven letradro</t>
  </si>
  <si>
    <t>Escuela de práctica jurídica de Elche</t>
  </si>
  <si>
    <t>Museos</t>
  </si>
  <si>
    <t>Subvenciones a Entidades y Fundaciones para actuaciones culturales (agrupadas)</t>
  </si>
  <si>
    <t>Promoción cultural (agrupadas)</t>
  </si>
  <si>
    <t>Patrimonio Historíco-Artístico-Arqueológico (agrupadas)</t>
  </si>
  <si>
    <t>Federaciones provinciales AMPA (agrupadas)</t>
  </si>
  <si>
    <t xml:space="preserve">Premios,festivales, encuentros y certámenes  </t>
  </si>
  <si>
    <t xml:space="preserve">Premio Azorín de novela </t>
  </si>
  <si>
    <t>Premiados</t>
  </si>
  <si>
    <t xml:space="preserve">Premio de teatro breve en valenciano Evarist Garcia </t>
  </si>
  <si>
    <t>Premio de novela lengua valenciana Enric Valor</t>
  </si>
  <si>
    <t xml:space="preserve">Subvencion a sociedades musicales para adquisición de material </t>
  </si>
  <si>
    <t>Plan de ayudas a clubes y entidades deportivas</t>
  </si>
  <si>
    <t>Convocatoria Premios Deportivos Provinciales 2021</t>
  </si>
  <si>
    <t>Convocatoria ayudas a deportistas de élite 2022</t>
  </si>
  <si>
    <t>Personas físicas</t>
  </si>
  <si>
    <t>Ayudas a deportistas para desplazamientos a centros tecnificación</t>
  </si>
  <si>
    <t>Ayudas a deportistas de élite que participen en competiciones internacionales</t>
  </si>
  <si>
    <t>Ayudas a pilotos de motociclismo de la provincia de Alicante</t>
  </si>
  <si>
    <t>Ayudas a pilotos de automovilismo de la provincia de Alicante</t>
  </si>
  <si>
    <t>Subv. nominativa a la Federació de Pilota Valenciana Lliga Provincial a Llargues, a Palma y Perxa</t>
  </si>
  <si>
    <t>Federació de Pilota Valenciana</t>
  </si>
  <si>
    <t>Plan de ayudas a clubes de deporte discapacitado</t>
  </si>
  <si>
    <t>Subv, nominativa al Club Ciclista Escapada org. Semana Ciclista Valenciana de Féminas</t>
  </si>
  <si>
    <t>Club Ciclista Escapada</t>
  </si>
  <si>
    <t>Subv. nominativa a la Federación de Automovilismo de la CV org. Rallye Mediterráneo La Nucia 2022</t>
  </si>
  <si>
    <t>Federación de Automovilismo de la Comunidad Valenciana</t>
  </si>
  <si>
    <t>Subv. nominativa Asociación Prociclismo org. Volta Ciclista a la Comunitat Valenciana</t>
  </si>
  <si>
    <t>Asociación Prociclismo</t>
  </si>
  <si>
    <t>Plan de ayudas a clubes para org. de eventos de especial interés</t>
  </si>
  <si>
    <t>Subv. nominativa al Club Atlético Montemar org Gran Carrera del Mediterráneo</t>
  </si>
  <si>
    <t>Club Atlético Montemar</t>
  </si>
  <si>
    <t>Subv. nominativa a la Real Federacion Española de Atletismo org. Campeonato Iberoamericano de Atletismo</t>
  </si>
  <si>
    <t>Real Federación Española de Atletismo</t>
  </si>
  <si>
    <t>Plan de ayudas a clubes que participen en ligas nacionales o europeas 2022</t>
  </si>
  <si>
    <t>Plan ayudas a clubes de fútbol masculinos y femeninos no profesionales 2022</t>
  </si>
  <si>
    <t>Subv. nominativa a la Federación de Golf de la CV org. Costablanca Golf Tour Diputación de Alicante</t>
  </si>
  <si>
    <t>Federación de Golf de la CV</t>
  </si>
  <si>
    <t>Subv. nominativa a la Asoc. Jóvenes Amigos de la Naturaleza, Deporte y Aventura org. Campeonato de Skate Memorial Ignacio Echeverria</t>
  </si>
  <si>
    <t>Asoc. Jovenes Amigos de la Naturaleza, Deporte y Aventura</t>
  </si>
  <si>
    <t>Subv. nominativa a la Universidad de Alicante para inversión en sustitución del césped del campo de hockey</t>
  </si>
  <si>
    <t>Subv. nominativa a la Federación Española de Ciclismo org. Campeonato Internacional C1 Super Massi BTT</t>
  </si>
  <si>
    <t>Real Federación Española de Ciclismo</t>
  </si>
  <si>
    <t>Subv. nominativa al Club Ciclista La Marina para la organización de la Classica Comunitat Valenciana de Ciclismo - Vuelta a la Marina 53ª Edición</t>
  </si>
  <si>
    <t>Club Ciclista La Marina</t>
  </si>
  <si>
    <t>Convocatoria de ayudas a clubes y entidades deportivas para org. de proyectos y actividades relacionadas con la salud y la igualdad 2022</t>
  </si>
  <si>
    <t>Plan de ayudas a clubes para la promoción de deportes náuticos</t>
  </si>
  <si>
    <t>PROGRAMA APOYO RED VIVEROS DE EMPRESAS</t>
  </si>
  <si>
    <t>Cámara Oficial de Comercio de Alicante</t>
  </si>
  <si>
    <t>Meta 9.A</t>
  </si>
  <si>
    <t>INDUSTRIA</t>
  </si>
  <si>
    <t>Cámara de Comercio, Industria y Navegación de Alicante</t>
  </si>
  <si>
    <t>Meta 9.C</t>
  </si>
  <si>
    <t>INDUSTRIA, DESARROLLO LOCAL</t>
  </si>
  <si>
    <t>Cámara de Comercio, Industria y Navegación de Orihuela</t>
  </si>
  <si>
    <t>INDUSTRIA, COMERCIO,  DESARROLLO LOCAL</t>
  </si>
  <si>
    <t>Cámara de Comercio, Industria y Navegación de Alcoy</t>
  </si>
  <si>
    <t>COMERCIO Y PYMES</t>
  </si>
  <si>
    <t xml:space="preserve"> Asociación Lalumier</t>
  </si>
  <si>
    <t>EMPLEO</t>
  </si>
  <si>
    <t xml:space="preserve">Instituto de Estudios Económicos Provincia de Alicante (INECA) </t>
  </si>
  <si>
    <t>Meta 9.B</t>
  </si>
  <si>
    <t>EMPLEO E INSERCIÓN LABORAL</t>
  </si>
  <si>
    <t xml:space="preserve">CÁMARA OFICIAL DE COMERCIO INDUSTRIA Y NAVEGACIÓN DE ALICANTE: PROYECTO INTEGRAL DE CUALIFICACIÓN Y </t>
  </si>
  <si>
    <t>Integración social de personas con discapacidad</t>
  </si>
  <si>
    <t>Desarrollo rural</t>
  </si>
  <si>
    <t>FADIT</t>
  </si>
  <si>
    <t>Consejos reguladores de denominaciones de origen y marcas de calidad.</t>
  </si>
  <si>
    <t>Entidades sin ánimo de lucro (determinadas)</t>
  </si>
  <si>
    <t>Fomento de la agricultura.</t>
  </si>
  <si>
    <t xml:space="preserve">Fomento de sectores productivos industriales. </t>
  </si>
  <si>
    <t xml:space="preserve"> Entidades sin ánimo de lucro (determinadas)</t>
  </si>
  <si>
    <t xml:space="preserve">Consumo. </t>
  </si>
  <si>
    <t>Unión de Concumidores de Alicante</t>
  </si>
  <si>
    <t>Fomento de la innovación empresarial.</t>
  </si>
  <si>
    <t>Centro Europeo de Empresas Innovadoras de Elche</t>
  </si>
  <si>
    <t>Talleres, jornadas y encuentros para comerciantes</t>
  </si>
  <si>
    <t>Federación Alicantina de Comercio Pequeña y Mediana Empresa</t>
  </si>
  <si>
    <t xml:space="preserve">Fomento de artesanía de hogueras. </t>
  </si>
  <si>
    <t xml:space="preserve">Fomento de sectores productivos. </t>
  </si>
  <si>
    <t>Fomento del empleo juvenil y en riesgo de exclusión</t>
  </si>
  <si>
    <t>Fundación Emplea</t>
  </si>
  <si>
    <t>Fomento de la Industria. Asociación Terciario Avanzado</t>
  </si>
  <si>
    <t>Fomento de la industria. Asociación Empresa Familiar</t>
  </si>
  <si>
    <t>Asociación Empresa Familiar</t>
  </si>
  <si>
    <t>Fomento empresarial. UEPAL</t>
  </si>
  <si>
    <t>Unión Empresarial de la Provincia de Alicante</t>
  </si>
  <si>
    <t>Fomento empresarial. FUNDEUN</t>
  </si>
  <si>
    <t>Fundación Empresa Universidad de Alicante</t>
  </si>
  <si>
    <t>Fomento empresarial. JOVEMPA</t>
  </si>
  <si>
    <t>Cámara Comercio Alicante: Promoción Dieta Mediterránea y Estilo Vida Mediterránea</t>
  </si>
  <si>
    <t>Ayudas económicas a participantes de itinerarios Proyecto POEFE Alicante por la Inclusión de la  Diputación de Alicante</t>
  </si>
  <si>
    <t>Personas físicas determinadas</t>
  </si>
  <si>
    <t>Fomento empresarial. Industria. AEPA</t>
  </si>
  <si>
    <t>ASOCIACIÓN EMPRESARIAS PROFESIONALES Y DIRECTIVAS DE ALICANTE (AEPA)</t>
  </si>
  <si>
    <t>Fomento empresarial. Industria. AESEC</t>
  </si>
  <si>
    <t>ASOCIACIÓN DE EMPRESAS DE SERVICIOS (AESEC)</t>
  </si>
  <si>
    <t>Fomento empresarial. FUNDESEM</t>
  </si>
  <si>
    <t>FUNDESEM</t>
  </si>
  <si>
    <t>Consumo</t>
  </si>
  <si>
    <t>Federación Provincial Amas de Casa y Consumidores LUCENTUM ALICANTE</t>
  </si>
  <si>
    <t>SUBVENCION FEDERACION PROVINCIAL GABRIEL MIRO PROY.FORMAC.SENSIBILIZ. Y CONCIENCIACION COMUNIDAD EDUCATIVA</t>
  </si>
  <si>
    <t>SUBVENCIÓN A UNIVERSDAD MIGUEL HERNANDEZ PARA EL PROGRAMA HERO CONTRA EL ACOSO ESCOLAR</t>
  </si>
  <si>
    <t>Meta 3.D</t>
  </si>
  <si>
    <t>SUBVENCIÓN A LA FUNDACIÓN AEPA PARA EL PROGRAMA DE PREVENCIÓN ESCOLAR DEL JUEGO DE APUESTAS ON LINE EN ADOLESCENTES</t>
  </si>
  <si>
    <t>ACTIVIDADES ENTIDADES SIN FIN DE LUCRO EN MATERIA DE CONDUCTAS ADICTIVAS</t>
  </si>
  <si>
    <t>SUBVENCIÓN A LA FUNDACIÓN DE AYUDA CONTRA LA DROGADICCIÓN PARA EL PROGRAMA CORTO Y CAMBIO</t>
  </si>
  <si>
    <t>SUBVENCIÓN FUNDACIÓN NORAY PROYECTO HOMBRE ALICANTE C.V.: PROGRAMA ATENCION PERSONAS CON PROB.JUEGO PATOLOGICO</t>
  </si>
  <si>
    <t xml:space="preserve">CONVOCATORIA DE SUBVENCIONES A ASOCIACIONES DE MADRES Y PADRES DE ALUMNADO DE INFANTIL, PRIMARIA Y SECUNDARIA DE CENTROS ESCOLARES DE LA PROVINCIA DE </t>
  </si>
  <si>
    <t>SUBVENCIÓN ASOCIACIÓN PROGRAMA REINSERCIÓN MUJERES (PRM): PROGRAMA INTEGRAL FORMACIÓN E INSERCIÓN SOCIO-LABORAL</t>
  </si>
  <si>
    <t>CONVOCATORIA DE SUBVENCIONES A ENTIDADES SIN FIN DE LUCRO PARA LA IGUALDAD DE OPORTUNIDADES Y PREVENCIÓN DE LA VIOLENCIA DE GÉNERO.</t>
  </si>
  <si>
    <t>SUBVENCIÓN ASOCIACIÓN MENSAJEROS DE LA PAZ: PROGRAMA APOYO REINSERCIÓN MUJERES VÍCTIMAS DE VIOLENCIA DOMÉSTICA</t>
  </si>
  <si>
    <t>Meta 4.A</t>
  </si>
  <si>
    <t>Meta 5.3</t>
  </si>
  <si>
    <t>PREMIOS PROVINCIALES DE LA JUVENTUD</t>
  </si>
  <si>
    <t>Personas fisicas y juridicas</t>
  </si>
  <si>
    <t>CONVOCATORIA DE SUBVENCIONES A ENTIDADES SIN FIN DE LUCRO PARA ACTIVIDADES EN MATERIA DE JUVENTUD</t>
  </si>
  <si>
    <t>SUBVENCIÓN A LA FUNDACIÓN INICIATIVA SOLIDARIA ÁNGEL TOMÁS: PROGRAMA SOMOS PARTE. INCLUSIÓN Y EMPLEO DE JÓVENES EN RIESGO DE EXCLUSIÓN</t>
  </si>
  <si>
    <t>CONVENIO CON EL INSTITUTO VALENCIANO DE LA JUVENTUD (IVAJ) PARA LA REALIZACIÓN DE LA ACTIVIDAD “LA SENDA DEL POETA” EN LA PROVINCIA DE ALICANTE</t>
  </si>
  <si>
    <t>Poblacion general</t>
  </si>
  <si>
    <t xml:space="preserve">SUBVENCIÓN A LA FEDERACIÓN DE ASOCIACIONES DE JÓVENES EMPRESARIOS DE LA PROVINCIA DE ALICANTE (JOVEMPA) PARA LA CONVOCATORIA ANUAL DEL PREMIO JOVEMPA </t>
  </si>
  <si>
    <t>Jovenes empresarios de la provincia de Alicante</t>
  </si>
  <si>
    <t>SUBVENCION A LA CAMARA DE COMERCIO, INDUSTRIA Y NAVEGACION DE ALICANTE PARA LA PROMOCION DE PLANES DE IGUALDAD EN PYMES</t>
  </si>
  <si>
    <t>CONVENIO UNIVERSIDAD ALICANTE.PARA IMPULSAR EL PROYECTO DE INNOVACION TECNOLOGICA Y GENERACION D CONOCIMIENTO AN EL AMBITO DE LA INTELIGENCIA DIGITAL</t>
  </si>
  <si>
    <t xml:space="preserve">CONVENIO UNIVERSIDAD MIGUEL HERNANDEZPARA IMPULSAR LOS PROYECTOS DE INVESTIGACION Y TRANSFERENCIA DE CONOCIMIENTO </t>
  </si>
  <si>
    <t>Universidad Miguel Hernández de Elche</t>
  </si>
  <si>
    <t>COOPERACIÓN CON GESTORES CINEGÉTICOS EN LA MEJORA DEL MEDIO NATURAL EN COTOS DEPORTIVOS DE CAZA</t>
  </si>
  <si>
    <t>MEJORA Y PROTECCIÓN DEL MEDIO AMBIENTE MARINO.</t>
  </si>
  <si>
    <t xml:space="preserve">ADECUACIÓN PAISAJÍSTICA EN LAS INSTALACIONES (CAMPO ESCUELA DE GOLF) </t>
  </si>
  <si>
    <t>REHABILITACIÓN ÁREAS DE CUSTODIA DETENIDOS EN ACUARTELAMIENTOS GUARDIA CIVIL PROVINCIA ALICANTE</t>
  </si>
  <si>
    <t>ANHCEA: REDACCIÓN DEL PROYECTO DE EDIFICIO PARA CENTRO DE INVESTIGACIÓN DEL HELADO ARTESANO</t>
  </si>
  <si>
    <t>SUBVENCIÓN A LA INSTITUCIÓN FERIAL ALICANTINA: GRAN ENCUENTRO FESTERO</t>
  </si>
  <si>
    <t>SUBVENCION COVAPA</t>
  </si>
  <si>
    <t>SUBVENCIÓN A LA FOGUERA DIPUTACIÓN-RENFE PARA LA CELBRACIÓN DE LES FOGUERES DE SANT JOAN</t>
  </si>
  <si>
    <t>SUBVENCIONES A ENTIDADES SIN FIN DE LUCRO EN MATERIA DE PROMOCIÓN ECONOMICA. GASTO INVERSIÓN</t>
  </si>
  <si>
    <t>SUBVENCIONES A ENTIDADES SIN FIN DE LUCRO EN MATERIA DE PROMOCIÓN ECONÓMICA. GASTO CORRIENTE</t>
  </si>
  <si>
    <t>SUBVENCION ASOCIACION PERIODISTAS DE LA PROVINCIA DE ALICANTE: REALIZACIÓN ACCIONES FORMATIVAS EN MATERIA DE COMUNICACIÓN</t>
  </si>
  <si>
    <t>Integración socio-laboral de personas con daño cerebral adquirido.</t>
  </si>
  <si>
    <t>Asociación Daño Cerebral Adquirido Alicante (ADACEA)</t>
  </si>
  <si>
    <t>Integración socio-laboral de personas con síndrome Asperger.</t>
  </si>
  <si>
    <t>Asociación Asperger Alicante (ASPALI)</t>
  </si>
  <si>
    <t>Integración socio-laboral de personas con discapacidad.</t>
  </si>
  <si>
    <t>Asociación Pro Deficientes Psíquicos Alicante (APSA)</t>
  </si>
  <si>
    <t>Apoyo económico para el ejercicio de la acción sindical.</t>
  </si>
  <si>
    <t>Secciones Sindicales</t>
  </si>
  <si>
    <t>SUBVENCIÓN A LA ASOCIACIÓN SOLIDARIDAD CON LOS TRABAJADORES INMIGRANTES ALICANTE (ASTI)</t>
  </si>
  <si>
    <t>Asociación Solidaridad con los Trabajadores Inmigrantes Alicante (ASTI)</t>
  </si>
  <si>
    <t>Convenio Federación Valenciana Municipios y Provincias: Proyecto Atención al Residente Internacional</t>
  </si>
  <si>
    <t>Federación Valenciana de Municipios y Provincias</t>
  </si>
  <si>
    <t>42</t>
  </si>
  <si>
    <t>VOLUNTARIADO Y COOPERACIÓN AL DESARROLLO</t>
  </si>
  <si>
    <t>SUBVENCIÓN FUND. PARA LA SALUD INFANTIL COM.VAL. PROY EMPODERAMIENTO MADRES ADOLESCENTES VULNERABLES EN PERU</t>
  </si>
  <si>
    <t>Meta 3.1</t>
  </si>
  <si>
    <t>Meta 3.2</t>
  </si>
  <si>
    <t>SUBV.FUNDACION A JORGE ALIO PREVENCION DE LA CEGUERA PROY. NOUADHIBOU VISION EN MAURITANIA</t>
  </si>
  <si>
    <t>Meta 3.8</t>
  </si>
  <si>
    <t>Meta 3.B</t>
  </si>
  <si>
    <t>SUBVENCIÓN A COORDINADORA ASOCIACIÓN DE SOLIDARIDAD PUEBLO SAHARAUI</t>
  </si>
  <si>
    <t xml:space="preserve">SUBVENCIÓN A ONGD Y AGENCIAS DE COOPERACIÓN INTERNACIONAL PARA AYUDA HUMANITARIA DE EMERGENCIA Y POSTEMERGENCIA. </t>
  </si>
  <si>
    <t>Meta 17.13</t>
  </si>
  <si>
    <t>Meta 17.17</t>
  </si>
  <si>
    <t>SUBVENCIÓN A ACNUR: ACCESO A SERVICIOS PARA LA POBLACION DESPLAZADA ENTRO DEL YEMEN</t>
  </si>
  <si>
    <t>Meta 17.15</t>
  </si>
  <si>
    <t>SUBVENCIÓN A  LA ASOCIACIÓN DE DESARROLLO COMERCIAL ALTERNATIVO Y MICROCRÉDITOS (ADCAM) PARA EL PROYECTO “ATENCIÓN EDUCATIVA EN ESCUELAS Y RESIDENCIAS</t>
  </si>
  <si>
    <t>SUBVENCIÓN A ENTIDADES SIN FIN DE LUCRO PARA EL IMPULSO Y DESARROLLO DE ACCIONES EN VOLUNTARIADO</t>
  </si>
  <si>
    <t>SUBVENCIÓN A FUNDACIÓN DHARMA “PROYECTO HILOS PARA LA VIDA”</t>
  </si>
  <si>
    <t>SUBVENCIÓN A FUNDACION ANTONIO MORENO (HOGAR DE LA DIGNIDAD): “CASA ACOGIDA NIÑOS/AS SAHARAUIS ENFERMOS”</t>
  </si>
  <si>
    <t>SUBVENCIÓN A SOLIDARIDAD INTERNACIONAL DEL PAIS VALENCIANO EN LA PROVINCIA DE ALICANTE</t>
  </si>
  <si>
    <t>Meta 12.1</t>
  </si>
  <si>
    <t>Meta 12.3</t>
  </si>
  <si>
    <t>Meta 12.8</t>
  </si>
  <si>
    <t>Meta 2.5</t>
  </si>
  <si>
    <t>Meta 6.6</t>
  </si>
  <si>
    <t>DISTRIBUCIÓN POR GRUPO DE PLANES ( 2022 )</t>
  </si>
  <si>
    <t>DISTRIBUCIONES POR PLANES EN COOPERACIÓN Y ASISTENCIA MUNICIPAL ( 2022 )</t>
  </si>
  <si>
    <t>INFORMÁTICA Y TELECOMUNICACIONES</t>
  </si>
  <si>
    <t>TOTAL 2022</t>
  </si>
  <si>
    <t>ACCIÓN LOCAL  Y PROGRAMAS EUROPEOS</t>
  </si>
  <si>
    <t>TRANSPARENCIA, BOP E IMPRENTA</t>
  </si>
  <si>
    <t>DESARROLLO ECONOMICO Y SECTORES PRODUCTIVOS</t>
  </si>
  <si>
    <t>DISTRIBUCIÓN POR PLANES Y UNIDADES ORGÁNICAS (2022)</t>
  </si>
  <si>
    <t>PLAN ESTRATÉGICO GENERAL DIPUTACIÓN PROVINCIAL DE ALICANTE 2022</t>
  </si>
  <si>
    <t>PLAN DE FOMENTO DEL DESARROLLO ECONÓMICO Y SOCIAL</t>
  </si>
  <si>
    <t>PLAN DE COOPERACIÓN Y ASISTENCIA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</si>
</sst>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* #,##0.00\ &quot;€&quot;_-;\-* #,##0.00\ &quot;€&quot;_-;_-* &quot;-&quot;??\ &quot;€&quot;_-;_-@_-"/>
    <numFmt numFmtId="164" formatCode="_-* #,##0.00\ [$€-C0A]_-;\-* #,##0.00\ [$€-C0A]_-;_-* &quot;-&quot;??\ [$€-C0A]_-;_-@_-"/>
    <numFmt numFmtId="165" formatCode="#,##0.00\ &quot;€&quot;"/>
    <numFmt numFmtId="166" formatCode="[$-10C0A]dd/mm/yyyy"/>
    <numFmt numFmtId="167" formatCode="[$-10C0A]h:mm:ss"/>
    <numFmt numFmtId="168" formatCode="[$-10C0A]#,##0.00&quot;€&quot;"/>
    <numFmt numFmtId="169" formatCode="[$-10C0A]0.00"/>
    <numFmt numFmtId="170" formatCode="[$-10C0A]#,##0.00&quot;€&quot;;\(#,##0.00&quot;€&quot;\)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name val="Arial Black"/>
      <family val="2"/>
    </font>
    <font>
      <sz val="10"/>
      <name val="Arial"/>
      <family val="2"/>
    </font>
    <font>
      <b/>
      <sz val="18"/>
      <color indexed="8"/>
      <name val="Times New Roman"/>
      <family val="1"/>
    </font>
    <font>
      <b/>
      <sz val="7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11"/>
      <color indexed="8"/>
      <name val="Arial"/>
      <family val="2"/>
    </font>
    <font>
      <b/>
      <sz val="5.95"/>
      <color indexed="10"/>
      <name val="Arial"/>
      <family val="2"/>
    </font>
    <font>
      <sz val="5.95"/>
      <color indexed="10"/>
      <name val="Arial"/>
      <family val="2"/>
    </font>
    <font>
      <b/>
      <sz val="5.95"/>
      <color indexed="8"/>
      <name val="Arial"/>
      <family val="2"/>
    </font>
    <font>
      <sz val="5.95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indexed="11"/>
        <bgColor indexed="0"/>
      </patternFill>
    </fill>
    <fill>
      <patternFill patternType="solid">
        <fgColor indexed="12"/>
        <bgColor indexed="0"/>
      </patternFill>
    </fill>
    <fill>
      <patternFill patternType="solid">
        <fgColor indexed="13"/>
        <bgColor indexed="0"/>
      </patternFill>
    </fill>
    <fill>
      <patternFill patternType="solid">
        <fgColor indexed="14"/>
        <bgColor indexed="0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13" fillId="0" borderId="0"/>
  </cellStyleXfs>
  <cellXfs count="132">
    <xf numFmtId="0" fontId="0" fillId="0" borderId="0" xfId="0"/>
    <xf numFmtId="0" fontId="2" fillId="0" borderId="0" xfId="0" applyFont="1"/>
    <xf numFmtId="0" fontId="3" fillId="2" borderId="0" xfId="0" applyFont="1" applyFill="1" applyAlignment="1">
      <alignment horizont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Border="1"/>
    <xf numFmtId="0" fontId="1" fillId="2" borderId="0" xfId="0" applyFont="1" applyFill="1" applyBorder="1"/>
    <xf numFmtId="10" fontId="2" fillId="2" borderId="0" xfId="0" applyNumberFormat="1" applyFont="1" applyFill="1" applyBorder="1" applyAlignment="1">
      <alignment horizontal="center"/>
    </xf>
    <xf numFmtId="10" fontId="0" fillId="2" borderId="0" xfId="0" applyNumberFormat="1" applyFill="1" applyBorder="1" applyAlignment="1">
      <alignment horizontal="center"/>
    </xf>
    <xf numFmtId="0" fontId="0" fillId="2" borderId="0" xfId="0" applyFont="1" applyFill="1"/>
    <xf numFmtId="0" fontId="8" fillId="0" borderId="1" xfId="0" applyFont="1" applyBorder="1" applyAlignment="1">
      <alignment vertical="center"/>
    </xf>
    <xf numFmtId="10" fontId="0" fillId="0" borderId="1" xfId="0" applyNumberFormat="1" applyFont="1" applyBorder="1"/>
    <xf numFmtId="44" fontId="0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9" fillId="0" borderId="1" xfId="0" applyFont="1" applyBorder="1"/>
    <xf numFmtId="0" fontId="0" fillId="0" borderId="0" xfId="0" applyAlignment="1">
      <alignment horizontal="center"/>
    </xf>
    <xf numFmtId="0" fontId="9" fillId="2" borderId="1" xfId="0" applyFont="1" applyFill="1" applyBorder="1"/>
    <xf numFmtId="0" fontId="8" fillId="2" borderId="1" xfId="0" applyFont="1" applyFill="1" applyBorder="1"/>
    <xf numFmtId="0" fontId="1" fillId="0" borderId="1" xfId="0" applyFont="1" applyBorder="1" applyAlignment="1">
      <alignment horizontal="right"/>
    </xf>
    <xf numFmtId="44" fontId="0" fillId="0" borderId="1" xfId="0" applyNumberFormat="1" applyBorder="1"/>
    <xf numFmtId="10" fontId="0" fillId="0" borderId="1" xfId="0" applyNumberFormat="1" applyBorder="1"/>
    <xf numFmtId="165" fontId="0" fillId="0" borderId="0" xfId="0" applyNumberFormat="1"/>
    <xf numFmtId="165" fontId="0" fillId="0" borderId="1" xfId="0" applyNumberFormat="1" applyBorder="1"/>
    <xf numFmtId="0" fontId="6" fillId="2" borderId="1" xfId="0" applyFont="1" applyFill="1" applyBorder="1"/>
    <xf numFmtId="0" fontId="9" fillId="2" borderId="1" xfId="0" applyFont="1" applyFill="1" applyBorder="1" applyAlignment="1">
      <alignment horizontal="center"/>
    </xf>
    <xf numFmtId="165" fontId="11" fillId="2" borderId="1" xfId="0" applyNumberFormat="1" applyFont="1" applyFill="1" applyBorder="1"/>
    <xf numFmtId="10" fontId="11" fillId="2" borderId="1" xfId="0" applyNumberFormat="1" applyFont="1" applyFill="1" applyBorder="1"/>
    <xf numFmtId="165" fontId="9" fillId="0" borderId="1" xfId="0" applyNumberFormat="1" applyFont="1" applyBorder="1"/>
    <xf numFmtId="10" fontId="9" fillId="2" borderId="1" xfId="0" applyNumberFormat="1" applyFont="1" applyFill="1" applyBorder="1"/>
    <xf numFmtId="0" fontId="10" fillId="0" borderId="0" xfId="0" applyFont="1" applyAlignment="1">
      <alignment horizontal="center"/>
    </xf>
    <xf numFmtId="49" fontId="9" fillId="0" borderId="6" xfId="0" applyNumberFormat="1" applyFont="1" applyBorder="1" applyAlignment="1">
      <alignment vertical="center"/>
    </xf>
    <xf numFmtId="0" fontId="9" fillId="0" borderId="2" xfId="0" applyFont="1" applyBorder="1" applyAlignment="1">
      <alignment vertical="center"/>
    </xf>
    <xf numFmtId="165" fontId="11" fillId="0" borderId="9" xfId="0" applyNumberFormat="1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right"/>
    </xf>
    <xf numFmtId="165" fontId="9" fillId="0" borderId="9" xfId="0" applyNumberFormat="1" applyFont="1" applyBorder="1" applyAlignment="1">
      <alignment vertical="center"/>
    </xf>
    <xf numFmtId="49" fontId="1" fillId="0" borderId="4" xfId="0" applyNumberFormat="1" applyFont="1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wrapText="1"/>
    </xf>
    <xf numFmtId="10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0" fontId="6" fillId="2" borderId="1" xfId="1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/>
    <xf numFmtId="0" fontId="11" fillId="2" borderId="0" xfId="0" applyFont="1" applyFill="1"/>
    <xf numFmtId="10" fontId="8" fillId="2" borderId="1" xfId="0" applyNumberFormat="1" applyFont="1" applyFill="1" applyBorder="1" applyAlignment="1">
      <alignment horizontal="center"/>
    </xf>
    <xf numFmtId="0" fontId="12" fillId="0" borderId="0" xfId="0" applyFont="1"/>
    <xf numFmtId="0" fontId="13" fillId="0" borderId="10" xfId="2" applyBorder="1" applyAlignment="1" applyProtection="1">
      <alignment vertical="top" wrapText="1"/>
      <protection locked="0"/>
    </xf>
    <xf numFmtId="0" fontId="13" fillId="0" borderId="11" xfId="2" applyBorder="1" applyAlignment="1" applyProtection="1">
      <alignment vertical="top" wrapText="1"/>
      <protection locked="0"/>
    </xf>
    <xf numFmtId="0" fontId="13" fillId="0" borderId="12" xfId="2" applyBorder="1" applyAlignment="1" applyProtection="1">
      <alignment vertical="top" wrapText="1"/>
      <protection locked="0"/>
    </xf>
    <xf numFmtId="0" fontId="13" fillId="0" borderId="0" xfId="2"/>
    <xf numFmtId="0" fontId="13" fillId="0" borderId="13" xfId="2" applyBorder="1" applyAlignment="1" applyProtection="1">
      <alignment vertical="top" wrapText="1"/>
      <protection locked="0"/>
    </xf>
    <xf numFmtId="0" fontId="13" fillId="0" borderId="14" xfId="2" applyBorder="1" applyAlignment="1" applyProtection="1">
      <alignment vertical="top" wrapText="1"/>
      <protection locked="0"/>
    </xf>
    <xf numFmtId="0" fontId="13" fillId="0" borderId="15" xfId="2" applyBorder="1" applyAlignment="1" applyProtection="1">
      <alignment vertical="top" wrapText="1"/>
      <protection locked="0"/>
    </xf>
    <xf numFmtId="0" fontId="13" fillId="0" borderId="16" xfId="2" applyBorder="1" applyAlignment="1" applyProtection="1">
      <alignment vertical="top" wrapText="1"/>
      <protection locked="0"/>
    </xf>
    <xf numFmtId="0" fontId="13" fillId="0" borderId="17" xfId="2" applyBorder="1" applyAlignment="1" applyProtection="1">
      <alignment vertical="top" wrapText="1"/>
      <protection locked="0"/>
    </xf>
    <xf numFmtId="0" fontId="16" fillId="0" borderId="0" xfId="2" applyFont="1"/>
    <xf numFmtId="0" fontId="18" fillId="0" borderId="18" xfId="2" applyFont="1" applyBorder="1" applyAlignment="1" applyProtection="1">
      <alignment vertical="top" wrapText="1" readingOrder="1"/>
      <protection locked="0"/>
    </xf>
    <xf numFmtId="168" fontId="17" fillId="0" borderId="18" xfId="2" applyNumberFormat="1" applyFont="1" applyBorder="1" applyAlignment="1" applyProtection="1">
      <alignment horizontal="right" vertical="top" wrapText="1" readingOrder="1"/>
      <protection locked="0"/>
    </xf>
    <xf numFmtId="0" fontId="19" fillId="5" borderId="18" xfId="2" applyFont="1" applyFill="1" applyBorder="1" applyAlignment="1" applyProtection="1">
      <alignment horizontal="center" vertical="top" wrapText="1" readingOrder="1"/>
      <protection locked="0"/>
    </xf>
    <xf numFmtId="0" fontId="19" fillId="5" borderId="18" xfId="2" applyFont="1" applyFill="1" applyBorder="1" applyAlignment="1" applyProtection="1">
      <alignment horizontal="center" wrapText="1" readingOrder="1"/>
      <protection locked="0"/>
    </xf>
    <xf numFmtId="0" fontId="21" fillId="6" borderId="18" xfId="2" applyFont="1" applyFill="1" applyBorder="1" applyAlignment="1" applyProtection="1">
      <alignment vertical="top" wrapText="1" readingOrder="1"/>
      <protection locked="0"/>
    </xf>
    <xf numFmtId="168" fontId="21" fillId="6" borderId="18" xfId="2" applyNumberFormat="1" applyFont="1" applyFill="1" applyBorder="1" applyAlignment="1" applyProtection="1">
      <alignment horizontal="right" vertical="top" wrapText="1" readingOrder="1"/>
      <protection locked="0"/>
    </xf>
    <xf numFmtId="0" fontId="22" fillId="8" borderId="18" xfId="2" applyFont="1" applyFill="1" applyBorder="1" applyAlignment="1" applyProtection="1">
      <alignment vertical="top" wrapText="1" readingOrder="1"/>
      <protection locked="0"/>
    </xf>
    <xf numFmtId="168" fontId="22" fillId="8" borderId="18" xfId="2" applyNumberFormat="1" applyFont="1" applyFill="1" applyBorder="1" applyAlignment="1" applyProtection="1">
      <alignment horizontal="right" vertical="top" wrapText="1" readingOrder="1"/>
      <protection locked="0"/>
    </xf>
    <xf numFmtId="0" fontId="22" fillId="0" borderId="18" xfId="2" applyFont="1" applyBorder="1" applyAlignment="1" applyProtection="1">
      <alignment vertical="top" wrapText="1" readingOrder="1"/>
      <protection locked="0"/>
    </xf>
    <xf numFmtId="170" fontId="22" fillId="0" borderId="18" xfId="2" applyNumberFormat="1" applyFont="1" applyBorder="1" applyAlignment="1" applyProtection="1">
      <alignment horizontal="right" vertical="top" wrapText="1" readingOrder="1"/>
      <protection locked="0"/>
    </xf>
    <xf numFmtId="0" fontId="22" fillId="0" borderId="18" xfId="2" applyFont="1" applyBorder="1" applyAlignment="1" applyProtection="1">
      <alignment horizontal="right" vertical="top" wrapText="1" readingOrder="1"/>
      <protection locked="0"/>
    </xf>
    <xf numFmtId="0" fontId="24" fillId="9" borderId="23" xfId="2" applyFont="1" applyFill="1" applyBorder="1" applyAlignment="1" applyProtection="1">
      <alignment vertical="top" wrapText="1" readingOrder="1"/>
      <protection locked="0"/>
    </xf>
    <xf numFmtId="170" fontId="24" fillId="9" borderId="23" xfId="2" applyNumberFormat="1" applyFont="1" applyFill="1" applyBorder="1" applyAlignment="1" applyProtection="1">
      <alignment horizontal="right" vertical="top" wrapText="1" readingOrder="1"/>
      <protection locked="0"/>
    </xf>
    <xf numFmtId="10" fontId="0" fillId="0" borderId="0" xfId="0" applyNumberFormat="1"/>
    <xf numFmtId="10" fontId="0" fillId="0" borderId="0" xfId="0" quotePrefix="1" applyNumberFormat="1"/>
    <xf numFmtId="0" fontId="0" fillId="0" borderId="0" xfId="0" applyAlignment="1"/>
    <xf numFmtId="0" fontId="1" fillId="0" borderId="0" xfId="0" applyFont="1" applyAlignment="1"/>
    <xf numFmtId="49" fontId="2" fillId="0" borderId="5" xfId="0" applyNumberFormat="1" applyFont="1" applyBorder="1" applyAlignment="1"/>
    <xf numFmtId="49" fontId="0" fillId="0" borderId="5" xfId="0" applyNumberFormat="1" applyBorder="1" applyAlignment="1"/>
    <xf numFmtId="49" fontId="7" fillId="4" borderId="0" xfId="0" applyNumberFormat="1" applyFont="1" applyFill="1" applyAlignment="1"/>
    <xf numFmtId="165" fontId="0" fillId="0" borderId="3" xfId="0" applyNumberFormat="1" applyBorder="1"/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10" fontId="0" fillId="0" borderId="1" xfId="0" quotePrefix="1" applyNumberFormat="1" applyBorder="1"/>
    <xf numFmtId="165" fontId="1" fillId="0" borderId="1" xfId="0" applyNumberFormat="1" applyFont="1" applyBorder="1"/>
    <xf numFmtId="165" fontId="1" fillId="0" borderId="0" xfId="0" applyNumberFormat="1" applyFont="1"/>
    <xf numFmtId="164" fontId="6" fillId="2" borderId="1" xfId="0" applyNumberFormat="1" applyFont="1" applyFill="1" applyBorder="1" applyAlignment="1">
      <alignment vertical="center"/>
    </xf>
    <xf numFmtId="10" fontId="6" fillId="2" borderId="1" xfId="0" applyNumberFormat="1" applyFont="1" applyFill="1" applyBorder="1" applyAlignment="1">
      <alignment horizontal="center" vertical="center"/>
    </xf>
    <xf numFmtId="44" fontId="6" fillId="0" borderId="1" xfId="1" applyFont="1" applyBorder="1" applyAlignment="1">
      <alignment vertical="center"/>
    </xf>
    <xf numFmtId="44" fontId="6" fillId="3" borderId="1" xfId="0" applyNumberFormat="1" applyFont="1" applyFill="1" applyBorder="1" applyAlignment="1">
      <alignment vertical="center"/>
    </xf>
    <xf numFmtId="164" fontId="12" fillId="3" borderId="7" xfId="0" applyNumberFormat="1" applyFont="1" applyFill="1" applyBorder="1" applyAlignment="1">
      <alignment horizontal="center"/>
    </xf>
    <xf numFmtId="164" fontId="12" fillId="3" borderId="0" xfId="0" applyNumberFormat="1" applyFont="1" applyFill="1" applyBorder="1" applyAlignment="1">
      <alignment horizontal="center"/>
    </xf>
    <xf numFmtId="0" fontId="22" fillId="0" borderId="0" xfId="2" applyFont="1" applyAlignment="1" applyProtection="1">
      <alignment vertical="top" wrapText="1" readingOrder="1"/>
      <protection locked="0"/>
    </xf>
    <xf numFmtId="0" fontId="13" fillId="0" borderId="0" xfId="2"/>
    <xf numFmtId="0" fontId="22" fillId="0" borderId="23" xfId="2" applyFont="1" applyBorder="1" applyAlignment="1" applyProtection="1">
      <alignment vertical="top" wrapText="1" readingOrder="1"/>
      <protection locked="0"/>
    </xf>
    <xf numFmtId="0" fontId="13" fillId="0" borderId="24" xfId="2" applyBorder="1" applyAlignment="1" applyProtection="1">
      <alignment vertical="top" wrapText="1"/>
      <protection locked="0"/>
    </xf>
    <xf numFmtId="0" fontId="13" fillId="0" borderId="25" xfId="2" applyBorder="1" applyAlignment="1" applyProtection="1">
      <alignment vertical="top" wrapText="1"/>
      <protection locked="0"/>
    </xf>
    <xf numFmtId="0" fontId="24" fillId="9" borderId="23" xfId="2" applyFont="1" applyFill="1" applyBorder="1" applyAlignment="1" applyProtection="1">
      <alignment horizontal="right" vertical="top" wrapText="1" readingOrder="1"/>
      <protection locked="0"/>
    </xf>
    <xf numFmtId="0" fontId="22" fillId="0" borderId="18" xfId="2" applyFont="1" applyBorder="1" applyAlignment="1" applyProtection="1">
      <alignment vertical="top" wrapText="1" readingOrder="1"/>
      <protection locked="0"/>
    </xf>
    <xf numFmtId="0" fontId="13" fillId="0" borderId="20" xfId="2" applyBorder="1" applyAlignment="1" applyProtection="1">
      <alignment vertical="top" wrapText="1"/>
      <protection locked="0"/>
    </xf>
    <xf numFmtId="0" fontId="13" fillId="0" borderId="19" xfId="2" applyBorder="1" applyAlignment="1" applyProtection="1">
      <alignment vertical="top" wrapText="1"/>
      <protection locked="0"/>
    </xf>
    <xf numFmtId="0" fontId="13" fillId="0" borderId="12" xfId="2" applyBorder="1" applyAlignment="1" applyProtection="1">
      <alignment vertical="top" wrapText="1"/>
      <protection locked="0"/>
    </xf>
    <xf numFmtId="0" fontId="13" fillId="0" borderId="13" xfId="2" applyBorder="1" applyAlignment="1" applyProtection="1">
      <alignment vertical="top" wrapText="1"/>
      <protection locked="0"/>
    </xf>
    <xf numFmtId="0" fontId="13" fillId="0" borderId="14" xfId="2" applyBorder="1" applyAlignment="1" applyProtection="1">
      <alignment vertical="top" wrapText="1"/>
      <protection locked="0"/>
    </xf>
    <xf numFmtId="0" fontId="13" fillId="0" borderId="15" xfId="2" applyBorder="1" applyAlignment="1" applyProtection="1">
      <alignment vertical="top" wrapText="1"/>
      <protection locked="0"/>
    </xf>
    <xf numFmtId="0" fontId="13" fillId="0" borderId="17" xfId="2" applyBorder="1" applyAlignment="1" applyProtection="1">
      <alignment vertical="top" wrapText="1"/>
      <protection locked="0"/>
    </xf>
    <xf numFmtId="0" fontId="13" fillId="0" borderId="11" xfId="2" applyBorder="1" applyAlignment="1" applyProtection="1">
      <alignment vertical="top" wrapText="1"/>
      <protection locked="0"/>
    </xf>
    <xf numFmtId="0" fontId="13" fillId="0" borderId="16" xfId="2" applyBorder="1" applyAlignment="1" applyProtection="1">
      <alignment vertical="top" wrapText="1"/>
      <protection locked="0"/>
    </xf>
    <xf numFmtId="170" fontId="22" fillId="0" borderId="18" xfId="2" applyNumberFormat="1" applyFont="1" applyBorder="1" applyAlignment="1" applyProtection="1">
      <alignment horizontal="right" vertical="top" wrapText="1" readingOrder="1"/>
      <protection locked="0"/>
    </xf>
    <xf numFmtId="0" fontId="13" fillId="0" borderId="21" xfId="2" applyBorder="1" applyAlignment="1" applyProtection="1">
      <alignment vertical="top" wrapText="1"/>
      <protection locked="0"/>
    </xf>
    <xf numFmtId="0" fontId="13" fillId="0" borderId="22" xfId="2" applyBorder="1" applyAlignment="1" applyProtection="1">
      <alignment vertical="top" wrapText="1"/>
      <protection locked="0"/>
    </xf>
    <xf numFmtId="0" fontId="22" fillId="0" borderId="18" xfId="2" applyFont="1" applyBorder="1" applyAlignment="1" applyProtection="1">
      <alignment horizontal="right" vertical="top" wrapText="1" readingOrder="1"/>
      <protection locked="0"/>
    </xf>
    <xf numFmtId="0" fontId="23" fillId="0" borderId="18" xfId="2" applyFont="1" applyBorder="1" applyAlignment="1" applyProtection="1">
      <alignment vertical="top" wrapText="1" readingOrder="1"/>
      <protection locked="0"/>
    </xf>
    <xf numFmtId="0" fontId="22" fillId="7" borderId="18" xfId="2" applyFont="1" applyFill="1" applyBorder="1" applyAlignment="1" applyProtection="1">
      <alignment vertical="top" wrapText="1" readingOrder="1"/>
      <protection locked="0"/>
    </xf>
    <xf numFmtId="0" fontId="22" fillId="8" borderId="18" xfId="2" applyFont="1" applyFill="1" applyBorder="1" applyAlignment="1" applyProtection="1">
      <alignment vertical="top" wrapText="1" readingOrder="1"/>
      <protection locked="0"/>
    </xf>
    <xf numFmtId="0" fontId="22" fillId="8" borderId="18" xfId="2" applyFont="1" applyFill="1" applyBorder="1" applyAlignment="1" applyProtection="1">
      <alignment horizontal="right" vertical="top" wrapText="1" readingOrder="1"/>
      <protection locked="0"/>
    </xf>
    <xf numFmtId="0" fontId="21" fillId="6" borderId="18" xfId="2" applyFont="1" applyFill="1" applyBorder="1" applyAlignment="1" applyProtection="1">
      <alignment vertical="top" wrapText="1" readingOrder="1"/>
      <protection locked="0"/>
    </xf>
    <xf numFmtId="0" fontId="21" fillId="6" borderId="18" xfId="2" applyFont="1" applyFill="1" applyBorder="1" applyAlignment="1" applyProtection="1">
      <alignment horizontal="right" vertical="top" wrapText="1" readingOrder="1"/>
      <protection locked="0"/>
    </xf>
    <xf numFmtId="169" fontId="22" fillId="6" borderId="18" xfId="2" applyNumberFormat="1" applyFont="1" applyFill="1" applyBorder="1" applyAlignment="1" applyProtection="1">
      <alignment vertical="top" wrapText="1" readingOrder="1"/>
      <protection locked="0"/>
    </xf>
    <xf numFmtId="0" fontId="17" fillId="0" borderId="18" xfId="2" applyFont="1" applyBorder="1" applyAlignment="1" applyProtection="1">
      <alignment vertical="top" wrapText="1" readingOrder="1"/>
      <protection locked="0"/>
    </xf>
    <xf numFmtId="0" fontId="18" fillId="0" borderId="18" xfId="2" applyFont="1" applyBorder="1" applyAlignment="1" applyProtection="1">
      <alignment vertical="top" wrapText="1" readingOrder="1"/>
      <protection locked="0"/>
    </xf>
    <xf numFmtId="0" fontId="17" fillId="0" borderId="18" xfId="2" applyFont="1" applyBorder="1" applyAlignment="1" applyProtection="1">
      <alignment horizontal="right" vertical="top" wrapText="1" readingOrder="1"/>
      <protection locked="0"/>
    </xf>
    <xf numFmtId="169" fontId="17" fillId="0" borderId="18" xfId="2" applyNumberFormat="1" applyFont="1" applyBorder="1" applyAlignment="1" applyProtection="1">
      <alignment vertical="top" wrapText="1" readingOrder="1"/>
      <protection locked="0"/>
    </xf>
    <xf numFmtId="0" fontId="19" fillId="5" borderId="18" xfId="2" applyFont="1" applyFill="1" applyBorder="1" applyAlignment="1" applyProtection="1">
      <alignment horizontal="center" vertical="top" wrapText="1" readingOrder="1"/>
      <protection locked="0"/>
    </xf>
    <xf numFmtId="0" fontId="19" fillId="5" borderId="18" xfId="2" applyFont="1" applyFill="1" applyBorder="1" applyAlignment="1" applyProtection="1">
      <alignment horizontal="center" wrapText="1" readingOrder="1"/>
      <protection locked="0"/>
    </xf>
    <xf numFmtId="0" fontId="20" fillId="5" borderId="18" xfId="2" applyFont="1" applyFill="1" applyBorder="1" applyAlignment="1" applyProtection="1">
      <alignment vertical="top" wrapText="1" readingOrder="1"/>
      <protection locked="0"/>
    </xf>
    <xf numFmtId="168" fontId="22" fillId="8" borderId="18" xfId="2" applyNumberFormat="1" applyFont="1" applyFill="1" applyBorder="1" applyAlignment="1" applyProtection="1">
      <alignment horizontal="right" vertical="top" wrapText="1" readingOrder="1"/>
      <protection locked="0"/>
    </xf>
    <xf numFmtId="0" fontId="13" fillId="8" borderId="22" xfId="2" applyFill="1" applyBorder="1" applyAlignment="1" applyProtection="1">
      <alignment vertical="top" wrapText="1"/>
      <protection locked="0"/>
    </xf>
    <xf numFmtId="0" fontId="13" fillId="8" borderId="15" xfId="2" applyFill="1" applyBorder="1" applyAlignment="1" applyProtection="1">
      <alignment vertical="top" wrapText="1"/>
      <protection locked="0"/>
    </xf>
    <xf numFmtId="0" fontId="13" fillId="7" borderId="15" xfId="2" applyFill="1" applyBorder="1" applyAlignment="1" applyProtection="1">
      <alignment vertical="top" wrapText="1"/>
      <protection locked="0"/>
    </xf>
    <xf numFmtId="0" fontId="14" fillId="0" borderId="0" xfId="2" applyFont="1" applyAlignment="1" applyProtection="1">
      <alignment horizontal="center" vertical="top" wrapText="1" readingOrder="1"/>
      <protection locked="0"/>
    </xf>
    <xf numFmtId="166" fontId="15" fillId="0" borderId="0" xfId="2" applyNumberFormat="1" applyFont="1" applyAlignment="1" applyProtection="1">
      <alignment vertical="top" wrapText="1" readingOrder="1"/>
      <protection locked="0"/>
    </xf>
    <xf numFmtId="0" fontId="15" fillId="0" borderId="0" xfId="2" applyFont="1" applyAlignment="1" applyProtection="1">
      <alignment horizontal="right" vertical="top" wrapText="1" readingOrder="1"/>
      <protection locked="0"/>
    </xf>
    <xf numFmtId="167" fontId="15" fillId="0" borderId="0" xfId="2" applyNumberFormat="1" applyFont="1" applyAlignment="1" applyProtection="1">
      <alignment vertical="top" wrapText="1" readingOrder="1"/>
      <protection locked="0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calcChain" Target="calcChain.xml"/><Relationship Id="rId5" Type="http://schemas.openxmlformats.org/officeDocument/2006/relationships/chartsheet" Target="chartsheets/sheet2.xml"/><Relationship Id="rId10" Type="http://schemas.openxmlformats.org/officeDocument/2006/relationships/sharedStrings" Target="sharedStrings.xml"/><Relationship Id="rId4" Type="http://schemas.openxmlformats.org/officeDocument/2006/relationships/chartsheet" Target="chartsheets/sheet1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DISTRIBUCIÓN POR GRUPO DE PLANES ( 2022 )</a:t>
            </a:r>
          </a:p>
        </c:rich>
      </c:tx>
      <c:overlay val="0"/>
    </c:title>
    <c:autoTitleDeleted val="0"/>
    <c:view3D>
      <c:rotX val="30"/>
      <c:rotY val="8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4526198439241916E-2"/>
          <c:y val="6.3791435016309864E-2"/>
          <c:w val="0.77618729096989969"/>
          <c:h val="0.93620856498369009"/>
        </c:manualLayout>
      </c:layout>
      <c:pie3DChart>
        <c:varyColors val="1"/>
        <c:ser>
          <c:idx val="1"/>
          <c:order val="0"/>
          <c:tx>
            <c:strRef>
              <c:f>'grafico planes'!$B$2</c:f>
              <c:strCache>
                <c:ptCount val="1"/>
                <c:pt idx="0">
                  <c:v>IMPORTE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explosion val="25"/>
          <c:dPt>
            <c:idx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1-4E09-4560-92DF-6CBF084CF2D6}"/>
              </c:ext>
            </c:extLst>
          </c:dPt>
          <c:dPt>
            <c:idx val="1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3-4E09-4560-92DF-6CBF084CF2D6}"/>
              </c:ext>
            </c:extLst>
          </c:dPt>
          <c:dLbls>
            <c:dLbl>
              <c:idx val="0"/>
              <c:layout>
                <c:manualLayout>
                  <c:x val="0.69437582843950529"/>
                  <c:y val="1.77273527709994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E09-4560-92DF-6CBF084CF2D6}"/>
                </c:ext>
              </c:extLst>
            </c:dLbl>
            <c:dLbl>
              <c:idx val="1"/>
              <c:layout>
                <c:manualLayout>
                  <c:x val="0.12026290609994821"/>
                  <c:y val="0.196452919423410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E09-4560-92DF-6CBF084CF2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'grafico planes'!$A$3:$A$4</c:f>
              <c:strCache>
                <c:ptCount val="2"/>
                <c:pt idx="0">
                  <c:v>1. PLANES DE COOPERACIÓN Y ASISTENCIA MUNICIPAL</c:v>
                </c:pt>
                <c:pt idx="1">
                  <c:v>2. PLAN DE FOMENTO DEL DESARROLLO ECONOMICO Y SOCIAL</c:v>
                </c:pt>
              </c:strCache>
            </c:strRef>
          </c:cat>
          <c:val>
            <c:numRef>
              <c:f>'grafico planes'!$B$3:$B$4</c:f>
              <c:numCache>
                <c:formatCode>_("€"* #,##0.00_);_("€"* \(#,##0.00\);_("€"* "-"??_);_(@_)</c:formatCode>
                <c:ptCount val="2"/>
                <c:pt idx="0">
                  <c:v>84827296.870000005</c:v>
                </c:pt>
                <c:pt idx="1">
                  <c:v>12958056.77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E09-4560-92DF-6CBF084CF2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DISTRIBUCIONES POR PLANES EN COOPERACIÓN Y ASISTENCIA MUNICIPAL</a:t>
            </a:r>
          </a:p>
          <a:p>
            <a:pPr>
              <a:defRPr/>
            </a:pPr>
            <a:r>
              <a:rPr lang="es-ES"/>
              <a:t> ( 2022 )</a:t>
            </a:r>
          </a:p>
        </c:rich>
      </c:tx>
      <c:layout>
        <c:manualLayout>
          <c:xMode val="edge"/>
          <c:yMode val="edge"/>
          <c:x val="0.15214147091294461"/>
          <c:y val="2.4048096192384769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4449394551047778E-2"/>
          <c:y val="0.16918266980154534"/>
          <c:w val="0.90085450000193368"/>
          <c:h val="0.83081733019845461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plastic">
              <a:bevelT w="146050" h="158750"/>
            </a:sp3d>
          </c:spPr>
          <c:explosion val="25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/>
              </a:scene3d>
              <a:sp3d prstMaterial="plastic">
                <a:bevelT w="146050" h="158750"/>
              </a:sp3d>
            </c:spPr>
            <c:extLst>
              <c:ext xmlns:c16="http://schemas.microsoft.com/office/drawing/2014/chart" uri="{C3380CC4-5D6E-409C-BE32-E72D297353CC}">
                <c16:uniqueId val="{00000003-D5A1-477A-8AC0-A9C99ED7FBD5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/>
              </a:scene3d>
              <a:sp3d prstMaterial="plastic">
                <a:bevelT w="146050" h="158750"/>
              </a:sp3d>
            </c:spPr>
            <c:extLst>
              <c:ext xmlns:c16="http://schemas.microsoft.com/office/drawing/2014/chart" uri="{C3380CC4-5D6E-409C-BE32-E72D297353CC}">
                <c16:uniqueId val="{00000004-D5A1-477A-8AC0-A9C99ED7FBD5}"/>
              </c:ext>
            </c:extLst>
          </c:dPt>
          <c:dPt>
            <c:idx val="2"/>
            <c:bubble3D val="0"/>
            <c:explosion val="21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/>
              </a:scene3d>
              <a:sp3d prstMaterial="plastic">
                <a:bevelT w="146050" h="158750"/>
              </a:sp3d>
            </c:spPr>
            <c:extLst>
              <c:ext xmlns:c16="http://schemas.microsoft.com/office/drawing/2014/chart" uri="{C3380CC4-5D6E-409C-BE32-E72D297353CC}">
                <c16:uniqueId val="{00000000-D5A1-477A-8AC0-A9C99ED7FBD5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/>
              </a:scene3d>
              <a:sp3d prstMaterial="plastic">
                <a:bevelT w="146050" h="158750"/>
              </a:sp3d>
            </c:spPr>
            <c:extLst>
              <c:ext xmlns:c16="http://schemas.microsoft.com/office/drawing/2014/chart" uri="{C3380CC4-5D6E-409C-BE32-E72D297353CC}">
                <c16:uniqueId val="{00000002-D5A1-477A-8AC0-A9C99ED7FBD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'gráfico distrib plan coop'!$B$3:$B$6</c:f>
              <c:strCache>
                <c:ptCount val="4"/>
                <c:pt idx="0">
                  <c:v>PPOS</c:v>
                </c:pt>
                <c:pt idx="1">
                  <c:v>PPIEU</c:v>
                </c:pt>
                <c:pt idx="2">
                  <c:v>PPS</c:v>
                </c:pt>
                <c:pt idx="3">
                  <c:v>PPMA</c:v>
                </c:pt>
              </c:strCache>
            </c:strRef>
          </c:cat>
          <c:val>
            <c:numRef>
              <c:f>'gráfico distrib plan coop'!$C$3:$C$6</c:f>
              <c:numCache>
                <c:formatCode>#,##0.00\ "€"</c:formatCode>
                <c:ptCount val="4"/>
                <c:pt idx="0">
                  <c:v>33026629.489999998</c:v>
                </c:pt>
                <c:pt idx="1">
                  <c:v>30686342.260000002</c:v>
                </c:pt>
                <c:pt idx="2">
                  <c:v>20468844.460000001</c:v>
                </c:pt>
                <c:pt idx="3">
                  <c:v>645480.66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5A1-477A-8AC0-A9C99ED7FBD5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>
                <a:solidFill>
                  <a:srgbClr val="002060"/>
                </a:solidFill>
              </a:rPr>
              <a:t>PLAN DE COOPERACIÓN Y ASISTENCIA MUNICIPAL</a:t>
            </a:r>
          </a:p>
        </c:rich>
      </c:tx>
      <c:layout>
        <c:manualLayout>
          <c:xMode val="edge"/>
          <c:yMode val="edge"/>
          <c:x val="0.33316850838522233"/>
          <c:y val="1.0492107952059494E-2"/>
        </c:manualLayout>
      </c:layout>
      <c:overlay val="0"/>
      <c:spPr>
        <a:solidFill>
          <a:schemeClr val="accent6">
            <a:lumMod val="40000"/>
            <a:lumOff val="6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0273788851436823E-2"/>
          <c:y val="0.18104173699763026"/>
          <c:w val="0.81894409570121796"/>
          <c:h val="0.75778247587696168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65100" prst="coolSlant"/>
              <a:contourClr>
                <a:srgbClr val="000000"/>
              </a:contourClr>
            </a:sp3d>
          </c:spPr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bevelT w="165100" prst="coolSlant"/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097-4D93-B47C-A14F333C742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bevelT w="165100" prst="coolSlant"/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097-4D93-B47C-A14F333C742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bevelT w="165100" prst="coolSlant"/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8097-4D93-B47C-A14F333C742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bevelT w="165100" prst="coolSlant"/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8097-4D93-B47C-A14F333C742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bevelT w="165100" prst="coolSlant"/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8097-4D93-B47C-A14F333C742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bevelT w="165100" prst="coolSlant"/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8097-4D93-B47C-A14F333C742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bevelT w="165100" prst="coolSlant"/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8097-4D93-B47C-A14F333C742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bevelT w="165100" prst="coolSlant"/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8097-4D93-B47C-A14F333C742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bevelT w="165100" prst="coolSlant"/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8097-4D93-B47C-A14F333C742E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bevelT w="165100" prst="coolSlant"/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8097-4D93-B47C-A14F333C742E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bevelT w="165100" prst="coolSlant"/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8097-4D93-B47C-A14F333C742E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bevelT w="165100" prst="coolSlant"/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8097-4D93-B47C-A14F333C742E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bevelT w="165100" prst="coolSlant"/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9-8097-4D93-B47C-A14F333C742E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bevelT w="165100" prst="coolSlant"/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B-8097-4D93-B47C-A14F333C742E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bevelT w="165100" prst="coolSlant"/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D-8097-4D93-B47C-A14F333C742E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bevelT w="165100" prst="coolSlant"/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F-8097-4D93-B47C-A14F333C742E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bevelT w="165100" prst="coolSlant"/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1-8097-4D93-B47C-A14F333C742E}"/>
              </c:ext>
            </c:extLst>
          </c:dPt>
          <c:dLbls>
            <c:dLbl>
              <c:idx val="1"/>
              <c:layout>
                <c:manualLayout>
                  <c:x val="2.9551040762333884E-2"/>
                  <c:y val="-2.098471159425845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097-4D93-B47C-A14F333C742E}"/>
                </c:ext>
              </c:extLst>
            </c:dLbl>
            <c:dLbl>
              <c:idx val="2"/>
              <c:layout>
                <c:manualLayout>
                  <c:x val="6.5098814693477849E-2"/>
                  <c:y val="-1.0850657152940897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097-4D93-B47C-A14F333C742E}"/>
                </c:ext>
              </c:extLst>
            </c:dLbl>
            <c:dLbl>
              <c:idx val="3"/>
              <c:layout>
                <c:manualLayout>
                  <c:x val="-0.12806332769178733"/>
                  <c:y val="7.3399978321817896E-2"/>
                </c:manualLayout>
              </c:layout>
              <c:tx>
                <c:rich>
                  <a:bodyPr/>
                  <a:lstStyle/>
                  <a:p>
                    <a:fld id="{0E7C39A8-6207-47C8-B6F0-3765CD88D2C0}" type="CATEGORYNAME">
                      <a:rPr lang="en-US">
                        <a:solidFill>
                          <a:schemeClr val="bg1"/>
                        </a:solidFill>
                      </a:rPr>
                      <a:pPr/>
                      <a:t>[NOMBRE DE CATEGORÍA]</a:t>
                    </a:fld>
                    <a:r>
                      <a:rPr lang="en-US" baseline="0">
                        <a:solidFill>
                          <a:schemeClr val="bg1"/>
                        </a:solidFill>
                      </a:rPr>
                      <a:t>; </a:t>
                    </a:r>
                    <a:fld id="{E818B428-2D07-41C4-B931-48255BD3BA22}" type="VALUE">
                      <a:rPr lang="en-US" baseline="0">
                        <a:solidFill>
                          <a:schemeClr val="bg1"/>
                        </a:solidFill>
                      </a:rPr>
                      <a:pPr/>
                      <a:t>[VALOR]</a:t>
                    </a:fld>
                    <a:endParaRPr lang="en-US" baseline="0">
                      <a:solidFill>
                        <a:schemeClr val="bg1"/>
                      </a:solidFill>
                    </a:endParaRP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8097-4D93-B47C-A14F333C742E}"/>
                </c:ext>
              </c:extLst>
            </c:dLbl>
            <c:dLbl>
              <c:idx val="4"/>
              <c:layout>
                <c:manualLayout>
                  <c:x val="-0.14516678047094822"/>
                  <c:y val="4.733989538955296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097-4D93-B47C-A14F333C742E}"/>
                </c:ext>
              </c:extLst>
            </c:dLbl>
            <c:dLbl>
              <c:idx val="5"/>
              <c:layout>
                <c:manualLayout>
                  <c:x val="-0.18764873170812127"/>
                  <c:y val="3.108142404506947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097-4D93-B47C-A14F333C742E}"/>
                </c:ext>
              </c:extLst>
            </c:dLbl>
            <c:dLbl>
              <c:idx val="7"/>
              <c:layout>
                <c:manualLayout>
                  <c:x val="-0.12167329899414399"/>
                  <c:y val="-0.1820215499635833"/>
                </c:manualLayout>
              </c:layout>
              <c:tx>
                <c:rich>
                  <a:bodyPr/>
                  <a:lstStyle/>
                  <a:p>
                    <a:fld id="{1F56A742-D2CC-47F8-920E-6ABFDDAB3423}" type="CATEGORYNAME">
                      <a:rPr lang="en-US">
                        <a:solidFill>
                          <a:schemeClr val="bg1"/>
                        </a:solidFill>
                      </a:rPr>
                      <a:pPr/>
                      <a:t>[NOMBRE DE CATEGORÍA]</a:t>
                    </a:fld>
                    <a:r>
                      <a:rPr lang="en-US" baseline="0">
                        <a:solidFill>
                          <a:schemeClr val="bg1"/>
                        </a:solidFill>
                      </a:rPr>
                      <a:t>; </a:t>
                    </a:r>
                    <a:fld id="{4442908F-951D-450D-BD81-BBE89F04BFA8}" type="VALUE">
                      <a:rPr lang="en-US" baseline="0">
                        <a:solidFill>
                          <a:schemeClr val="bg1"/>
                        </a:solidFill>
                      </a:rPr>
                      <a:pPr/>
                      <a:t>[VALOR]</a:t>
                    </a:fld>
                    <a:endParaRPr lang="en-US" baseline="0">
                      <a:solidFill>
                        <a:schemeClr val="bg1"/>
                      </a:solidFill>
                    </a:endParaRP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8097-4D93-B47C-A14F333C742E}"/>
                </c:ext>
              </c:extLst>
            </c:dLbl>
            <c:dLbl>
              <c:idx val="8"/>
              <c:layout>
                <c:manualLayout>
                  <c:x val="4.2873899863510291E-2"/>
                  <c:y val="-1.62708635979701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097-4D93-B47C-A14F333C742E}"/>
                </c:ext>
              </c:extLst>
            </c:dLbl>
            <c:dLbl>
              <c:idx val="11"/>
              <c:layout>
                <c:manualLayout>
                  <c:x val="8.2675569009734665E-3"/>
                  <c:y val="0.102356874429130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097-4D93-B47C-A14F333C742E}"/>
                </c:ext>
              </c:extLst>
            </c:dLbl>
            <c:dLbl>
              <c:idx val="12"/>
              <c:layout>
                <c:manualLayout>
                  <c:x val="-0.16677977055893115"/>
                  <c:y val="5.034162964412091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097-4D93-B47C-A14F333C742E}"/>
                </c:ext>
              </c:extLst>
            </c:dLbl>
            <c:dLbl>
              <c:idx val="13"/>
              <c:layout>
                <c:manualLayout>
                  <c:x val="-0.12242109925992557"/>
                  <c:y val="-0.27035882017815765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8097-4D93-B47C-A14F333C742E}"/>
                </c:ext>
              </c:extLst>
            </c:dLbl>
            <c:dLbl>
              <c:idx val="14"/>
              <c:layout>
                <c:manualLayout>
                  <c:x val="0.23474781082549714"/>
                  <c:y val="-0.1340954183690869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8097-4D93-B47C-A14F333C742E}"/>
                </c:ext>
              </c:extLst>
            </c:dLbl>
            <c:dLbl>
              <c:idx val="15"/>
              <c:layout>
                <c:manualLayout>
                  <c:x val="-0.19717348739886514"/>
                  <c:y val="1.3766471783334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8097-4D93-B47C-A14F333C74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'Datos resumen'!$A$5:$A$21</c:f>
              <c:strCache>
                <c:ptCount val="17"/>
                <c:pt idx="0">
                  <c:v>ACCIÓN LOCAL  Y PROGRAMAS EUROPEOS</c:v>
                </c:pt>
                <c:pt idx="1">
                  <c:v>ARQUITECTURA</c:v>
                </c:pt>
                <c:pt idx="2">
                  <c:v>ASISTENCIA A MUNICIPIOS</c:v>
                </c:pt>
                <c:pt idx="3">
                  <c:v>BIENESTAR SOCIAL</c:v>
                </c:pt>
                <c:pt idx="4">
                  <c:v>CARRETERAS</c:v>
                </c:pt>
                <c:pt idx="5">
                  <c:v>CICLO HÍDRICO</c:v>
                </c:pt>
                <c:pt idx="6">
                  <c:v>RESIDENTES INTERNACIONALES</c:v>
                </c:pt>
                <c:pt idx="7">
                  <c:v>CULTURA</c:v>
                </c:pt>
                <c:pt idx="8">
                  <c:v>DEPORTES</c:v>
                </c:pt>
                <c:pt idx="9">
                  <c:v>DESARROLLO ECONOMICO Y SECTORES PRODUCTIVOS</c:v>
                </c:pt>
                <c:pt idx="10">
                  <c:v>MODERNIZACIÓN, GESTIÓN DOCUMENTAL Y ARCHIVO</c:v>
                </c:pt>
                <c:pt idx="11">
                  <c:v>IGUALDAD Y JUVENTUD</c:v>
                </c:pt>
                <c:pt idx="12">
                  <c:v>INFORMÁTICA Y TELECOMUNICACIONES</c:v>
                </c:pt>
                <c:pt idx="13">
                  <c:v>MEDIO AMBIENTE Y ENERGÍA</c:v>
                </c:pt>
                <c:pt idx="14">
                  <c:v>PLANES Y OBRAS</c:v>
                </c:pt>
                <c:pt idx="15">
                  <c:v>RESIDUOS SOLIDOS URBANOS</c:v>
                </c:pt>
                <c:pt idx="16">
                  <c:v>TRANSPARENCIA, BOP E IMPRENTA</c:v>
                </c:pt>
              </c:strCache>
            </c:strRef>
          </c:cat>
          <c:val>
            <c:numRef>
              <c:f>'Datos resumen'!$E$5:$E$21</c:f>
              <c:numCache>
                <c:formatCode>0.00%</c:formatCode>
                <c:ptCount val="17"/>
                <c:pt idx="0">
                  <c:v>8.590243515327332E-3</c:v>
                </c:pt>
                <c:pt idx="1">
                  <c:v>3.0134239641330399E-2</c:v>
                </c:pt>
                <c:pt idx="2">
                  <c:v>3.088397073367684E-3</c:v>
                </c:pt>
                <c:pt idx="3">
                  <c:v>7.4842639798014643E-2</c:v>
                </c:pt>
                <c:pt idx="4">
                  <c:v>4.2902744161922121E-2</c:v>
                </c:pt>
                <c:pt idx="5">
                  <c:v>9.567157321373268E-2</c:v>
                </c:pt>
                <c:pt idx="6">
                  <c:v>2.8225085836075521E-3</c:v>
                </c:pt>
                <c:pt idx="7">
                  <c:v>5.1582522251437654E-2</c:v>
                </c:pt>
                <c:pt idx="8">
                  <c:v>1.4051184035785423E-2</c:v>
                </c:pt>
                <c:pt idx="9">
                  <c:v>2.9595434206377738E-2</c:v>
                </c:pt>
                <c:pt idx="10">
                  <c:v>1.4644319897558024E-4</c:v>
                </c:pt>
                <c:pt idx="11">
                  <c:v>6.417116435557025E-3</c:v>
                </c:pt>
                <c:pt idx="12">
                  <c:v>3.5125982288158955E-3</c:v>
                </c:pt>
                <c:pt idx="13">
                  <c:v>7.9157774777772943E-2</c:v>
                </c:pt>
                <c:pt idx="14">
                  <c:v>0.40569911181230356</c:v>
                </c:pt>
                <c:pt idx="15">
                  <c:v>1.7991845757157707E-2</c:v>
                </c:pt>
                <c:pt idx="16">
                  <c:v>1.2783100469237103E-3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8097-4D93-B47C-A14F333C742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>
                <a:solidFill>
                  <a:srgbClr val="002060"/>
                </a:solidFill>
              </a:rPr>
              <a:t>PLAN</a:t>
            </a:r>
            <a:r>
              <a:rPr lang="es-ES" b="1" baseline="0">
                <a:solidFill>
                  <a:srgbClr val="002060"/>
                </a:solidFill>
              </a:rPr>
              <a:t> DE FOMENTO DEL DESARROLLO ECONÓMICO Y SOCIAL</a:t>
            </a:r>
            <a:endParaRPr lang="es-ES" b="1">
              <a:solidFill>
                <a:srgbClr val="002060"/>
              </a:solidFill>
            </a:endParaRPr>
          </a:p>
        </c:rich>
      </c:tx>
      <c:layout>
        <c:manualLayout>
          <c:xMode val="edge"/>
          <c:yMode val="edge"/>
          <c:x val="0.26116547149722652"/>
          <c:y val="8.3936863616475947E-3"/>
        </c:manualLayout>
      </c:layout>
      <c:overlay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40"/>
      <c:rotY val="0"/>
      <c:depthPercent val="100"/>
      <c:rAngAx val="0"/>
      <c:perspective val="2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5411614495134521"/>
          <c:y val="0.19989892179946309"/>
          <c:w val="0.76559531742691012"/>
          <c:h val="0.70744473846139599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65100" prst="coolSlant"/>
              <a:contourClr>
                <a:srgbClr val="000000"/>
              </a:contourClr>
            </a:sp3d>
          </c:spPr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bevelT w="165100" prst="coolSlant"/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D76-447C-AE4B-267E1DCCF8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bevelT w="165100" prst="coolSlant"/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D76-447C-AE4B-267E1DCCF8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bevelT w="165100" prst="coolSlant"/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ED76-447C-AE4B-267E1DCCF8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bevelT w="165100" prst="coolSlant"/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ED76-447C-AE4B-267E1DCCF82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bevelT w="165100" prst="coolSlant"/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ED76-447C-AE4B-267E1DCCF82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bevelT w="165100" prst="coolSlant"/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ED76-447C-AE4B-267E1DCCF82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bevelT w="165100" prst="coolSlant"/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ED76-447C-AE4B-267E1DCCF82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bevelT w="165100" prst="coolSlant"/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ED76-447C-AE4B-267E1DCCF82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bevelT w="165100" prst="coolSlant"/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ED76-447C-AE4B-267E1DCCF82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bevelT w="165100" prst="coolSlant"/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ED76-447C-AE4B-267E1DCCF829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bevelT w="165100" prst="coolSlant"/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ED76-447C-AE4B-267E1DCCF829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bevelT w="165100" prst="coolSlant"/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ED76-447C-AE4B-267E1DCCF829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bevelT w="165100" prst="coolSlant"/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9-ED76-447C-AE4B-267E1DCCF829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bevelT w="165100" prst="coolSlant"/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B-ED76-447C-AE4B-267E1DCCF829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bevelT w="165100" prst="coolSlant"/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D-ED76-447C-AE4B-267E1DCCF829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bevelT w="165100" prst="coolSlant"/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F-ED76-447C-AE4B-267E1DCCF829}"/>
              </c:ext>
            </c:extLst>
          </c:dPt>
          <c:dLbls>
            <c:dLbl>
              <c:idx val="0"/>
              <c:layout>
                <c:manualLayout>
                  <c:x val="0.19277913719150142"/>
                  <c:y val="-5.600604609786113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D76-447C-AE4B-267E1DCCF829}"/>
                </c:ext>
              </c:extLst>
            </c:dLbl>
            <c:dLbl>
              <c:idx val="1"/>
              <c:layout>
                <c:manualLayout>
                  <c:x val="0.20252230659099732"/>
                  <c:y val="-3.5455063375636631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D76-447C-AE4B-267E1DCCF829}"/>
                </c:ext>
              </c:extLst>
            </c:dLbl>
            <c:dLbl>
              <c:idx val="2"/>
              <c:layout>
                <c:manualLayout>
                  <c:x val="-0.12109224525736774"/>
                  <c:y val="9.726960652777649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D76-447C-AE4B-267E1DCCF829}"/>
                </c:ext>
              </c:extLst>
            </c:dLbl>
            <c:dLbl>
              <c:idx val="3"/>
              <c:layout>
                <c:manualLayout>
                  <c:x val="-0.17257269044204585"/>
                  <c:y val="4.0563645952987427E-2"/>
                </c:manualLayout>
              </c:layout>
              <c:tx>
                <c:rich>
                  <a:bodyPr/>
                  <a:lstStyle/>
                  <a:p>
                    <a:fld id="{9BCC5988-AE1A-4A5D-B68D-9776933E13A8}" type="CATEGORYNAME">
                      <a:rPr lang="en-US">
                        <a:solidFill>
                          <a:schemeClr val="bg1"/>
                        </a:solidFill>
                      </a:rPr>
                      <a:pPr/>
                      <a:t>[NOMBRE DE CATEGORÍA]</a:t>
                    </a:fld>
                    <a:r>
                      <a:rPr lang="en-US" baseline="0">
                        <a:solidFill>
                          <a:schemeClr val="bg1"/>
                        </a:solidFill>
                      </a:rPr>
                      <a:t>; </a:t>
                    </a:r>
                    <a:fld id="{863F70DD-A05D-491F-98F1-9601784BA564}" type="VALUE">
                      <a:rPr lang="en-US" baseline="0">
                        <a:solidFill>
                          <a:schemeClr val="bg1"/>
                        </a:solidFill>
                      </a:rPr>
                      <a:pPr/>
                      <a:t>[VALOR]</a:t>
                    </a:fld>
                    <a:endParaRPr lang="en-US" baseline="0">
                      <a:solidFill>
                        <a:schemeClr val="bg1"/>
                      </a:solidFill>
                    </a:endParaRP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ED76-447C-AE4B-267E1DCCF829}"/>
                </c:ext>
              </c:extLst>
            </c:dLbl>
            <c:dLbl>
              <c:idx val="4"/>
              <c:layout>
                <c:manualLayout>
                  <c:x val="-0.19779203890113015"/>
                  <c:y val="-0.28181438453129526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D76-447C-AE4B-267E1DCCF829}"/>
                </c:ext>
              </c:extLst>
            </c:dLbl>
            <c:dLbl>
              <c:idx val="5"/>
              <c:layout>
                <c:manualLayout>
                  <c:x val="0.17855137511740948"/>
                  <c:y val="-0.30559082299103396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D76-447C-AE4B-267E1DCCF829}"/>
                </c:ext>
              </c:extLst>
            </c:dLbl>
            <c:dLbl>
              <c:idx val="6"/>
              <c:layout>
                <c:manualLayout>
                  <c:x val="2.3947926378956082E-4"/>
                  <c:y val="0.1246746620384629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D76-447C-AE4B-267E1DCCF829}"/>
                </c:ext>
              </c:extLst>
            </c:dLbl>
            <c:dLbl>
              <c:idx val="7"/>
              <c:layout>
                <c:manualLayout>
                  <c:x val="5.387609984017116E-8"/>
                  <c:y val="-0.1456686265153248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1097911945548921E-2"/>
                      <c:h val="9.4397577859702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ED76-447C-AE4B-267E1DCCF829}"/>
                </c:ext>
              </c:extLst>
            </c:dLbl>
            <c:dLbl>
              <c:idx val="8"/>
              <c:layout>
                <c:manualLayout>
                  <c:x val="-1.7104731139376821E-2"/>
                  <c:y val="-0.2312944268670788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722507591950607"/>
                      <c:h val="8.18070483172311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ED76-447C-AE4B-267E1DCCF829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ED76-447C-AE4B-267E1DCCF829}"/>
                </c:ext>
              </c:extLst>
            </c:dLbl>
            <c:dLbl>
              <c:idx val="10"/>
              <c:layout>
                <c:manualLayout>
                  <c:x val="5.6996064781915474E-3"/>
                  <c:y val="-0.1038872351197124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D76-447C-AE4B-267E1DCCF829}"/>
                </c:ext>
              </c:extLst>
            </c:dLbl>
            <c:dLbl>
              <c:idx val="11"/>
              <c:layout>
                <c:manualLayout>
                  <c:x val="0.15788962144820465"/>
                  <c:y val="7.00869506596644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D76-447C-AE4B-267E1DCCF829}"/>
                </c:ext>
              </c:extLst>
            </c:dLbl>
            <c:dLbl>
              <c:idx val="12"/>
              <c:layout>
                <c:manualLayout>
                  <c:x val="-0.12705148066068908"/>
                  <c:y val="2.3875411257585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D76-447C-AE4B-267E1DCCF829}"/>
                </c:ext>
              </c:extLst>
            </c:dLbl>
            <c:dLbl>
              <c:idx val="13"/>
              <c:layout>
                <c:manualLayout>
                  <c:x val="-0.15236387314419733"/>
                  <c:y val="-3.183421213687392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ED76-447C-AE4B-267E1DCCF829}"/>
                </c:ext>
              </c:extLst>
            </c:dLbl>
            <c:dLbl>
              <c:idx val="14"/>
              <c:layout>
                <c:manualLayout>
                  <c:x val="-3.7240129979323432E-2"/>
                  <c:y val="-4.141639822291780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ED76-447C-AE4B-267E1DCCF829}"/>
                </c:ext>
              </c:extLst>
            </c:dLbl>
            <c:dLbl>
              <c:idx val="15"/>
              <c:layout>
                <c:manualLayout>
                  <c:x val="2.7071662647689156E-2"/>
                  <c:y val="-3.872562691584238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ED76-447C-AE4B-267E1DCCF8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'Datos resumen'!$A$24:$A$39</c:f>
              <c:strCache>
                <c:ptCount val="16"/>
                <c:pt idx="0">
                  <c:v>ASISTENCIA A MUNICIPIOS</c:v>
                </c:pt>
                <c:pt idx="1">
                  <c:v>ATENCIÓN A LA FAMILIA</c:v>
                </c:pt>
                <c:pt idx="2">
                  <c:v>BIENESTAR SOCIAL</c:v>
                </c:pt>
                <c:pt idx="3">
                  <c:v>CULTURA</c:v>
                </c:pt>
                <c:pt idx="4">
                  <c:v>DEPORTES</c:v>
                </c:pt>
                <c:pt idx="5">
                  <c:v>DESARROLLO ECONÓMICO Y SECTORES PRODUCTIVOS</c:v>
                </c:pt>
                <c:pt idx="6">
                  <c:v>IGUALDAD Y JUVENTUD</c:v>
                </c:pt>
                <c:pt idx="7">
                  <c:v>MEDIO AMBIENTE Y ENERGÍA</c:v>
                </c:pt>
                <c:pt idx="8">
                  <c:v>PLANES Y OBRAS</c:v>
                </c:pt>
                <c:pt idx="9">
                  <c:v>PRESIDENCIA</c:v>
                </c:pt>
                <c:pt idx="10">
                  <c:v>RECURSOS HUMANOS</c:v>
                </c:pt>
                <c:pt idx="11">
                  <c:v>CICLO HÍDRICO</c:v>
                </c:pt>
                <c:pt idx="12">
                  <c:v>CONTENCIOSO Y RESPONSABILIDAD PATRIMONIAL</c:v>
                </c:pt>
                <c:pt idx="13">
                  <c:v>RESIDENTES INTERNACIONALES</c:v>
                </c:pt>
                <c:pt idx="14">
                  <c:v>INFORMÁTICA Y TELECOMUNICACIONES</c:v>
                </c:pt>
                <c:pt idx="15">
                  <c:v>VOLUNTARIADO Y COOPERACIÓN AL DESARROLLO</c:v>
                </c:pt>
              </c:strCache>
            </c:strRef>
          </c:cat>
          <c:val>
            <c:numRef>
              <c:f>'Datos resumen'!$E$24:$E$39</c:f>
              <c:numCache>
                <c:formatCode>0.00%</c:formatCode>
                <c:ptCount val="16"/>
                <c:pt idx="0">
                  <c:v>1.3294424488006587E-4</c:v>
                </c:pt>
                <c:pt idx="1">
                  <c:v>3.5792681313863889E-4</c:v>
                </c:pt>
                <c:pt idx="2">
                  <c:v>1.6689615972635959E-2</c:v>
                </c:pt>
                <c:pt idx="3">
                  <c:v>1.4467072494395695E-2</c:v>
                </c:pt>
                <c:pt idx="4">
                  <c:v>3.567200884543429E-2</c:v>
                </c:pt>
                <c:pt idx="5">
                  <c:v>1.851117711006112E-2</c:v>
                </c:pt>
                <c:pt idx="6">
                  <c:v>7.5687203906296572E-3</c:v>
                </c:pt>
                <c:pt idx="7">
                  <c:v>2.761149701355214E-3</c:v>
                </c:pt>
                <c:pt idx="8">
                  <c:v>3.7106170453278936E-3</c:v>
                </c:pt>
                <c:pt idx="9">
                  <c:v>4.346254159540615E-3</c:v>
                </c:pt>
                <c:pt idx="10">
                  <c:v>6.5230474325254993E-4</c:v>
                </c:pt>
                <c:pt idx="11">
                  <c:v>1.8293139549155086E-2</c:v>
                </c:pt>
                <c:pt idx="12">
                  <c:v>2.5592789787450216E-4</c:v>
                </c:pt>
                <c:pt idx="13">
                  <c:v>2.188466800333392E-3</c:v>
                </c:pt>
                <c:pt idx="14">
                  <c:v>5.1132401876948412E-3</c:v>
                </c:pt>
                <c:pt idx="15">
                  <c:v>1.7947473058808892E-3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ED76-447C-AE4B-267E1DCCF82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 w="165100" prst="coolSlant"/>
    </a:sp3d>
  </c:spPr>
  <c:txPr>
    <a:bodyPr/>
    <a:lstStyle/>
    <a:p>
      <a:pPr>
        <a:defRPr/>
      </a:pPr>
      <a:endParaRPr lang="es-E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3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13" workbookViewId="0" zoomToFit="1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47625</xdr:rowOff>
    </xdr:from>
    <xdr:to>
      <xdr:col>2</xdr:col>
      <xdr:colOff>609600</xdr:colOff>
      <xdr:row>0</xdr:row>
      <xdr:rowOff>3028950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790575</xdr:colOff>
      <xdr:row>0</xdr:row>
      <xdr:rowOff>142875</xdr:rowOff>
    </xdr:from>
    <xdr:to>
      <xdr:col>5</xdr:col>
      <xdr:colOff>542924</xdr:colOff>
      <xdr:row>0</xdr:row>
      <xdr:rowOff>4895850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80553" cy="6043739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80553" cy="6043739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1085850</xdr:colOff>
      <xdr:row>10</xdr:row>
      <xdr:rowOff>0</xdr:rowOff>
    </xdr:to>
    <xdr:pic>
      <xdr:nvPicPr>
        <xdr:cNvPr id="2" name="Picture 0" descr="b16592e2815a43ed9e22b53fb7da940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9050"/>
          <a:ext cx="11620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N66"/>
  <sheetViews>
    <sheetView tabSelected="1" zoomScaleNormal="100" zoomScalePageLayoutView="70" workbookViewId="0">
      <selection sqref="A1:C1"/>
    </sheetView>
  </sheetViews>
  <sheetFormatPr baseColWidth="10" defaultRowHeight="15" x14ac:dyDescent="0.25"/>
  <cols>
    <col min="1" max="1" width="114.140625" style="6" bestFit="1" customWidth="1"/>
    <col min="2" max="2" width="27" style="7" customWidth="1"/>
    <col min="3" max="3" width="14.42578125" style="9" bestFit="1" customWidth="1"/>
    <col min="5" max="5" width="17.42578125" bestFit="1" customWidth="1"/>
    <col min="7" max="7" width="21.7109375" bestFit="1" customWidth="1"/>
  </cols>
  <sheetData>
    <row r="1" spans="1:222" s="47" customFormat="1" ht="22.5" x14ac:dyDescent="0.45">
      <c r="A1" s="88" t="s">
        <v>697</v>
      </c>
      <c r="B1" s="89"/>
      <c r="C1" s="89"/>
    </row>
    <row r="2" spans="1:222" s="1" customFormat="1" x14ac:dyDescent="0.25">
      <c r="B2" s="2"/>
      <c r="C2" s="8"/>
    </row>
    <row r="3" spans="1:222" s="4" customFormat="1" x14ac:dyDescent="0.25">
      <c r="B3" s="40" t="s">
        <v>6</v>
      </c>
      <c r="C3" s="41" t="s">
        <v>24</v>
      </c>
    </row>
    <row r="4" spans="1:222" s="3" customFormat="1" ht="21" x14ac:dyDescent="0.25">
      <c r="A4" s="42" t="s">
        <v>15</v>
      </c>
      <c r="B4" s="84">
        <f>SUM(B5+B6+B7+B8)</f>
        <v>84827296.870000005</v>
      </c>
      <c r="C4" s="85">
        <f t="shared" ref="C4:C9" si="0">B4/$B$10</f>
        <v>0.86748468673840962</v>
      </c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</row>
    <row r="5" spans="1:222" s="45" customFormat="1" ht="15.75" x14ac:dyDescent="0.25">
      <c r="A5" s="18" t="s">
        <v>16</v>
      </c>
      <c r="B5" s="44">
        <v>33026629.489999998</v>
      </c>
      <c r="C5" s="46">
        <f t="shared" si="0"/>
        <v>0.33774617834475112</v>
      </c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</row>
    <row r="6" spans="1:222" s="45" customFormat="1" ht="15.75" x14ac:dyDescent="0.25">
      <c r="A6" s="18" t="s">
        <v>17</v>
      </c>
      <c r="B6" s="44">
        <v>30686342.260000002</v>
      </c>
      <c r="C6" s="46">
        <f t="shared" si="0"/>
        <v>0.3138132769143811</v>
      </c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</row>
    <row r="7" spans="1:222" s="10" customFormat="1" ht="15.75" x14ac:dyDescent="0.25">
      <c r="A7" s="18" t="s">
        <v>19</v>
      </c>
      <c r="B7" s="44">
        <v>20468844.460000001</v>
      </c>
      <c r="C7" s="46">
        <f t="shared" si="0"/>
        <v>0.20932423617709381</v>
      </c>
      <c r="D7"/>
      <c r="E7"/>
      <c r="F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</row>
    <row r="8" spans="1:222" s="10" customFormat="1" ht="15.75" x14ac:dyDescent="0.25">
      <c r="A8" s="18" t="s">
        <v>18</v>
      </c>
      <c r="B8" s="44">
        <v>645480.66</v>
      </c>
      <c r="C8" s="46">
        <f t="shared" si="0"/>
        <v>6.6009953021835804E-3</v>
      </c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</row>
    <row r="9" spans="1:222" s="5" customFormat="1" ht="21" x14ac:dyDescent="0.25">
      <c r="A9" s="42" t="s">
        <v>22</v>
      </c>
      <c r="B9" s="86">
        <v>12958056.77</v>
      </c>
      <c r="C9" s="43">
        <f t="shared" si="0"/>
        <v>0.13251531326159041</v>
      </c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</row>
    <row r="10" spans="1:222" ht="15.75" x14ac:dyDescent="0.25">
      <c r="A10"/>
      <c r="B10" s="87">
        <f>B9+B4</f>
        <v>97785353.640000001</v>
      </c>
      <c r="C10"/>
    </row>
    <row r="11" spans="1:222" ht="22.5" x14ac:dyDescent="0.45">
      <c r="B11" s="47"/>
      <c r="C11" s="47"/>
    </row>
    <row r="12" spans="1:222" x14ac:dyDescent="0.25">
      <c r="B12" s="1"/>
      <c r="C12" s="1"/>
    </row>
    <row r="13" spans="1:222" x14ac:dyDescent="0.25">
      <c r="B13" s="4"/>
      <c r="C13" s="4"/>
    </row>
    <row r="14" spans="1:222" x14ac:dyDescent="0.25">
      <c r="B14"/>
      <c r="C14"/>
    </row>
    <row r="15" spans="1:222" x14ac:dyDescent="0.25">
      <c r="B15"/>
      <c r="C15"/>
    </row>
    <row r="16" spans="1:222" x14ac:dyDescent="0.25">
      <c r="B16"/>
      <c r="C16"/>
    </row>
    <row r="17" spans="2:3" x14ac:dyDescent="0.25">
      <c r="B17"/>
      <c r="C17"/>
    </row>
    <row r="18" spans="2:3" x14ac:dyDescent="0.25">
      <c r="B18"/>
      <c r="C18"/>
    </row>
    <row r="19" spans="2:3" x14ac:dyDescent="0.25">
      <c r="B19"/>
      <c r="C19"/>
    </row>
    <row r="20" spans="2:3" x14ac:dyDescent="0.25">
      <c r="B20"/>
      <c r="C20"/>
    </row>
    <row r="21" spans="2:3" x14ac:dyDescent="0.25">
      <c r="B21"/>
      <c r="C21"/>
    </row>
    <row r="22" spans="2:3" x14ac:dyDescent="0.25">
      <c r="B22"/>
      <c r="C22"/>
    </row>
    <row r="23" spans="2:3" x14ac:dyDescent="0.25">
      <c r="B23"/>
      <c r="C23"/>
    </row>
    <row r="24" spans="2:3" ht="22.5" x14ac:dyDescent="0.45">
      <c r="B24" s="47"/>
      <c r="C24" s="47"/>
    </row>
    <row r="25" spans="2:3" x14ac:dyDescent="0.25">
      <c r="B25" s="1"/>
      <c r="C25" s="1"/>
    </row>
    <row r="26" spans="2:3" x14ac:dyDescent="0.25">
      <c r="B26" s="4"/>
      <c r="C26" s="4"/>
    </row>
    <row r="27" spans="2:3" x14ac:dyDescent="0.25">
      <c r="B27"/>
      <c r="C27"/>
    </row>
    <row r="28" spans="2:3" x14ac:dyDescent="0.25">
      <c r="B28"/>
      <c r="C28"/>
    </row>
    <row r="29" spans="2:3" x14ac:dyDescent="0.25">
      <c r="B29"/>
      <c r="C29"/>
    </row>
    <row r="30" spans="2:3" x14ac:dyDescent="0.25">
      <c r="B30"/>
      <c r="C30"/>
    </row>
    <row r="31" spans="2:3" x14ac:dyDescent="0.25">
      <c r="B31"/>
      <c r="C31"/>
    </row>
    <row r="32" spans="2:3" x14ac:dyDescent="0.25">
      <c r="B32"/>
      <c r="C32"/>
    </row>
    <row r="33" spans="2:3" x14ac:dyDescent="0.25">
      <c r="B33"/>
      <c r="C33"/>
    </row>
    <row r="34" spans="2:3" x14ac:dyDescent="0.25">
      <c r="B34"/>
      <c r="C34"/>
    </row>
    <row r="35" spans="2:3" x14ac:dyDescent="0.25">
      <c r="B35"/>
      <c r="C35"/>
    </row>
    <row r="36" spans="2:3" x14ac:dyDescent="0.25">
      <c r="B36"/>
      <c r="C36"/>
    </row>
    <row r="37" spans="2:3" ht="22.5" x14ac:dyDescent="0.45">
      <c r="B37" s="47"/>
      <c r="C37" s="47"/>
    </row>
    <row r="38" spans="2:3" x14ac:dyDescent="0.25">
      <c r="B38" s="1"/>
      <c r="C38" s="1"/>
    </row>
    <row r="39" spans="2:3" x14ac:dyDescent="0.25">
      <c r="B39" s="4"/>
      <c r="C39" s="4"/>
    </row>
    <row r="40" spans="2:3" x14ac:dyDescent="0.25">
      <c r="B40"/>
      <c r="C40"/>
    </row>
    <row r="41" spans="2:3" x14ac:dyDescent="0.25">
      <c r="B41"/>
      <c r="C41"/>
    </row>
    <row r="42" spans="2:3" x14ac:dyDescent="0.25">
      <c r="B42"/>
    </row>
    <row r="43" spans="2:3" x14ac:dyDescent="0.25">
      <c r="B43"/>
    </row>
    <row r="44" spans="2:3" x14ac:dyDescent="0.25">
      <c r="B44"/>
    </row>
    <row r="45" spans="2:3" x14ac:dyDescent="0.25">
      <c r="B45"/>
    </row>
    <row r="46" spans="2:3" x14ac:dyDescent="0.25">
      <c r="B46"/>
    </row>
    <row r="47" spans="2:3" x14ac:dyDescent="0.25">
      <c r="B47"/>
    </row>
    <row r="48" spans="2:3" x14ac:dyDescent="0.25">
      <c r="B48"/>
    </row>
    <row r="49" spans="2:2" x14ac:dyDescent="0.25">
      <c r="B49"/>
    </row>
    <row r="50" spans="2:2" ht="22.5" x14ac:dyDescent="0.45">
      <c r="B50" s="47"/>
    </row>
    <row r="51" spans="2:2" x14ac:dyDescent="0.25">
      <c r="B51" s="1"/>
    </row>
    <row r="52" spans="2:2" x14ac:dyDescent="0.25">
      <c r="B52" s="4"/>
    </row>
    <row r="53" spans="2:2" x14ac:dyDescent="0.25">
      <c r="B53"/>
    </row>
    <row r="54" spans="2:2" x14ac:dyDescent="0.25">
      <c r="B54"/>
    </row>
    <row r="55" spans="2:2" x14ac:dyDescent="0.25">
      <c r="B55"/>
    </row>
    <row r="56" spans="2:2" x14ac:dyDescent="0.25">
      <c r="B56"/>
    </row>
    <row r="57" spans="2:2" x14ac:dyDescent="0.25">
      <c r="B57"/>
    </row>
    <row r="58" spans="2:2" x14ac:dyDescent="0.25">
      <c r="B58"/>
    </row>
    <row r="59" spans="2:2" x14ac:dyDescent="0.25">
      <c r="B59"/>
    </row>
    <row r="60" spans="2:2" x14ac:dyDescent="0.25">
      <c r="B60"/>
    </row>
    <row r="61" spans="2:2" x14ac:dyDescent="0.25">
      <c r="B61"/>
    </row>
    <row r="62" spans="2:2" x14ac:dyDescent="0.25">
      <c r="B62"/>
    </row>
    <row r="63" spans="2:2" ht="22.5" x14ac:dyDescent="0.45">
      <c r="B63" s="47"/>
    </row>
    <row r="64" spans="2:2" x14ac:dyDescent="0.25">
      <c r="B64" s="1"/>
    </row>
    <row r="65" spans="2:2" x14ac:dyDescent="0.25">
      <c r="B65" s="4"/>
    </row>
    <row r="66" spans="2:2" x14ac:dyDescent="0.25">
      <c r="B66"/>
    </row>
  </sheetData>
  <mergeCells count="1">
    <mergeCell ref="A1:C1"/>
  </mergeCells>
  <pageMargins left="0.70866141732283472" right="0.70866141732283472" top="2.9133858267716537" bottom="0.74803149606299213" header="0.31496062992125984" footer="0.31496062992125984"/>
  <pageSetup paperSize="9" scale="82" orientation="landscape" r:id="rId1"/>
  <headerFooter scaleWithDoc="0" alignWithMargins="0"/>
  <colBreaks count="1" manualBreakCount="1">
    <brk id="3" max="17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zoomScaleNormal="100" zoomScaleSheetLayoutView="160" workbookViewId="0">
      <selection activeCell="C4" sqref="C4"/>
    </sheetView>
  </sheetViews>
  <sheetFormatPr baseColWidth="10" defaultRowHeight="15" x14ac:dyDescent="0.25"/>
  <cols>
    <col min="1" max="1" width="63.5703125" customWidth="1"/>
    <col min="2" max="2" width="16" bestFit="1" customWidth="1"/>
    <col min="3" max="3" width="11.5703125" customWidth="1"/>
  </cols>
  <sheetData>
    <row r="1" spans="1:3" ht="247.5" customHeight="1" x14ac:dyDescent="0.25">
      <c r="A1" s="39"/>
      <c r="B1" s="39"/>
      <c r="C1" s="39"/>
    </row>
    <row r="2" spans="1:3" ht="15.75" x14ac:dyDescent="0.25">
      <c r="A2" s="15" t="s">
        <v>689</v>
      </c>
      <c r="B2" s="14" t="s">
        <v>49</v>
      </c>
      <c r="C2" s="14" t="s">
        <v>24</v>
      </c>
    </row>
    <row r="3" spans="1:3" ht="15.75" x14ac:dyDescent="0.25">
      <c r="A3" s="11" t="s">
        <v>15</v>
      </c>
      <c r="B3" s="13">
        <v>84827296.870000005</v>
      </c>
      <c r="C3" s="12">
        <f>B3/$B$5</f>
        <v>0.86748468673840962</v>
      </c>
    </row>
    <row r="4" spans="1:3" ht="15.75" x14ac:dyDescent="0.25">
      <c r="A4" s="11" t="s">
        <v>22</v>
      </c>
      <c r="B4" s="13">
        <v>12958056.77</v>
      </c>
      <c r="C4" s="12">
        <f>B4/$B$5</f>
        <v>0.13251531326159041</v>
      </c>
    </row>
    <row r="5" spans="1:3" x14ac:dyDescent="0.25">
      <c r="A5" s="19" t="s">
        <v>21</v>
      </c>
      <c r="B5" s="20">
        <f>SUM(B3:B4)</f>
        <v>97785353.640000001</v>
      </c>
      <c r="C5" s="21">
        <f>SUM(C3:C4)</f>
        <v>1</v>
      </c>
    </row>
  </sheetData>
  <pageMargins left="0.7" right="0.7" top="0.75" bottom="0.75" header="0.3" footer="0.3"/>
  <pageSetup paperSize="9" scale="9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zoomScaleNormal="100" zoomScaleSheetLayoutView="160" workbookViewId="0">
      <selection activeCell="G7" sqref="G7"/>
    </sheetView>
  </sheetViews>
  <sheetFormatPr baseColWidth="10" defaultRowHeight="15" x14ac:dyDescent="0.25"/>
  <cols>
    <col min="1" max="1" width="95.42578125" bestFit="1" customWidth="1"/>
    <col min="2" max="2" width="10.42578125" customWidth="1"/>
    <col min="3" max="3" width="16.28515625" bestFit="1" customWidth="1"/>
    <col min="4" max="4" width="11.5703125" bestFit="1" customWidth="1"/>
  </cols>
  <sheetData>
    <row r="1" spans="1:4" ht="394.5" customHeight="1" x14ac:dyDescent="0.25"/>
    <row r="2" spans="1:4" ht="25.5" customHeight="1" x14ac:dyDescent="0.25">
      <c r="A2" s="17" t="s">
        <v>690</v>
      </c>
      <c r="B2" s="25" t="s">
        <v>50</v>
      </c>
      <c r="C2" s="25" t="s">
        <v>49</v>
      </c>
      <c r="D2" s="25" t="s">
        <v>24</v>
      </c>
    </row>
    <row r="3" spans="1:4" ht="15.75" x14ac:dyDescent="0.25">
      <c r="A3" s="18" t="s">
        <v>16</v>
      </c>
      <c r="B3" s="18" t="s">
        <v>51</v>
      </c>
      <c r="C3" s="26">
        <v>33026629.489999998</v>
      </c>
      <c r="D3" s="27">
        <f>C3/$C$7</f>
        <v>0.38933964311764113</v>
      </c>
    </row>
    <row r="4" spans="1:4" ht="15.75" x14ac:dyDescent="0.25">
      <c r="A4" s="18" t="s">
        <v>17</v>
      </c>
      <c r="B4" s="18" t="s">
        <v>52</v>
      </c>
      <c r="C4" s="26">
        <v>30686342.260000002</v>
      </c>
      <c r="D4" s="27">
        <f>C4/$C$7</f>
        <v>0.36175079711696584</v>
      </c>
    </row>
    <row r="5" spans="1:4" ht="15.75" x14ac:dyDescent="0.25">
      <c r="A5" s="18" t="s">
        <v>19</v>
      </c>
      <c r="B5" s="18" t="s">
        <v>53</v>
      </c>
      <c r="C5" s="26">
        <v>20468844.460000001</v>
      </c>
      <c r="D5" s="27">
        <f>C5/$C$7</f>
        <v>0.24130020895713589</v>
      </c>
    </row>
    <row r="6" spans="1:4" ht="15.75" x14ac:dyDescent="0.25">
      <c r="A6" s="18" t="s">
        <v>18</v>
      </c>
      <c r="B6" s="18" t="s">
        <v>54</v>
      </c>
      <c r="C6" s="26">
        <v>645480.66</v>
      </c>
      <c r="D6" s="27">
        <f>C6/$C$7</f>
        <v>7.6093508082571062E-3</v>
      </c>
    </row>
    <row r="7" spans="1:4" ht="15.75" x14ac:dyDescent="0.25">
      <c r="A7" s="24" t="s">
        <v>21</v>
      </c>
      <c r="B7" s="24"/>
      <c r="C7" s="28">
        <f>SUM(C3:C6)</f>
        <v>84827296.870000005</v>
      </c>
      <c r="D7" s="29">
        <f>C7/$C$7</f>
        <v>1</v>
      </c>
    </row>
  </sheetData>
  <pageMargins left="0.7" right="0.7" top="0.75" bottom="0.75" header="0.3" footer="0.3"/>
  <pageSetup paperSize="9"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zoomScale="130" zoomScaleNormal="130" workbookViewId="0">
      <selection activeCell="H7" sqref="H7"/>
    </sheetView>
  </sheetViews>
  <sheetFormatPr baseColWidth="10" defaultRowHeight="15" x14ac:dyDescent="0.25"/>
  <cols>
    <col min="1" max="1" width="60.85546875" style="73" bestFit="1" customWidth="1"/>
    <col min="2" max="2" width="15.85546875" bestFit="1" customWidth="1"/>
    <col min="3" max="3" width="19.42578125" customWidth="1"/>
    <col min="4" max="4" width="8.5703125" bestFit="1" customWidth="1"/>
    <col min="5" max="5" width="9.5703125" bestFit="1" customWidth="1"/>
  </cols>
  <sheetData>
    <row r="1" spans="1:5" x14ac:dyDescent="0.25">
      <c r="C1" s="22"/>
      <c r="D1" s="16"/>
      <c r="E1" s="16"/>
    </row>
    <row r="2" spans="1:5" x14ac:dyDescent="0.25">
      <c r="A2" s="74" t="s">
        <v>696</v>
      </c>
      <c r="C2" s="22"/>
      <c r="D2" s="16"/>
      <c r="E2" s="16"/>
    </row>
    <row r="3" spans="1:5" ht="15.75" thickBot="1" x14ac:dyDescent="0.3">
      <c r="A3" s="74"/>
      <c r="C3" s="22"/>
      <c r="D3" s="16"/>
      <c r="E3" s="30"/>
    </row>
    <row r="4" spans="1:5" ht="15.75" x14ac:dyDescent="0.25">
      <c r="A4" s="31" t="s">
        <v>699</v>
      </c>
      <c r="B4" s="32" t="s">
        <v>55</v>
      </c>
      <c r="C4" s="37"/>
      <c r="D4" s="34" t="s">
        <v>57</v>
      </c>
      <c r="E4" s="35" t="s">
        <v>56</v>
      </c>
    </row>
    <row r="5" spans="1:5" x14ac:dyDescent="0.25">
      <c r="A5" s="75" t="s">
        <v>693</v>
      </c>
      <c r="B5" s="23">
        <f>C5</f>
        <v>840000</v>
      </c>
      <c r="C5" s="23">
        <f>'2022PE'!I239</f>
        <v>840000</v>
      </c>
      <c r="D5" s="21">
        <f t="shared" ref="D5:D21" si="0">B5/$B$22</f>
        <v>9.9024728005576018E-3</v>
      </c>
      <c r="E5" s="21">
        <f t="shared" ref="E5:E21" si="1">B5/$B$41</f>
        <v>8.590243515327332E-3</v>
      </c>
    </row>
    <row r="6" spans="1:5" x14ac:dyDescent="0.25">
      <c r="A6" s="75" t="s">
        <v>25</v>
      </c>
      <c r="B6" s="23">
        <f>C6</f>
        <v>2946687.28</v>
      </c>
      <c r="C6" s="23">
        <f>'2022PE'!I36+'2022PE'!I245</f>
        <v>2946687.28</v>
      </c>
      <c r="D6" s="21">
        <f t="shared" si="0"/>
        <v>3.4737488859463164E-2</v>
      </c>
      <c r="E6" s="21">
        <f t="shared" si="1"/>
        <v>3.0134239641330399E-2</v>
      </c>
    </row>
    <row r="7" spans="1:5" x14ac:dyDescent="0.25">
      <c r="A7" s="75" t="s">
        <v>13</v>
      </c>
      <c r="B7" s="23">
        <f t="shared" ref="B7:B21" si="2">C7</f>
        <v>302000</v>
      </c>
      <c r="C7" s="23">
        <f>'2022PE'!I544</f>
        <v>302000</v>
      </c>
      <c r="D7" s="21">
        <f t="shared" si="0"/>
        <v>3.5601747449623758E-3</v>
      </c>
      <c r="E7" s="21">
        <f t="shared" si="1"/>
        <v>3.088397073367684E-3</v>
      </c>
    </row>
    <row r="8" spans="1:5" x14ac:dyDescent="0.25">
      <c r="A8" s="75" t="s">
        <v>12</v>
      </c>
      <c r="B8" s="23">
        <f t="shared" si="2"/>
        <v>7318514</v>
      </c>
      <c r="C8" s="23">
        <f>'2022PE'!I71+'2022PE'!I258</f>
        <v>7318514</v>
      </c>
      <c r="D8" s="21">
        <f t="shared" si="0"/>
        <v>8.6275459316071446E-2</v>
      </c>
      <c r="E8" s="21">
        <f t="shared" si="1"/>
        <v>7.4842639798014643E-2</v>
      </c>
    </row>
    <row r="9" spans="1:5" x14ac:dyDescent="0.25">
      <c r="A9" s="75" t="s">
        <v>45</v>
      </c>
      <c r="B9" s="23">
        <f t="shared" si="2"/>
        <v>4195260.01</v>
      </c>
      <c r="C9" s="23">
        <f>'2022PE'!I74+'2022PE'!I371</f>
        <v>4195260.01</v>
      </c>
      <c r="D9" s="21">
        <f t="shared" si="0"/>
        <v>4.9456485881300014E-2</v>
      </c>
      <c r="E9" s="21">
        <f t="shared" si="1"/>
        <v>4.2902744161922121E-2</v>
      </c>
    </row>
    <row r="10" spans="1:5" x14ac:dyDescent="0.25">
      <c r="A10" s="75" t="s">
        <v>1</v>
      </c>
      <c r="B10" s="23">
        <f t="shared" si="2"/>
        <v>9355278.620000001</v>
      </c>
      <c r="C10" s="23">
        <f>'2022PE'!I83+'2022PE'!I374</f>
        <v>9355278.620000001</v>
      </c>
      <c r="D10" s="21">
        <f t="shared" si="0"/>
        <v>0.11028618104308102</v>
      </c>
      <c r="E10" s="21">
        <f t="shared" si="1"/>
        <v>9.567157321373268E-2</v>
      </c>
    </row>
    <row r="11" spans="1:5" x14ac:dyDescent="0.25">
      <c r="A11" s="75" t="s">
        <v>432</v>
      </c>
      <c r="B11" s="23">
        <f t="shared" si="2"/>
        <v>276000</v>
      </c>
      <c r="C11" s="23">
        <f>'2022PE'!I514</f>
        <v>276000</v>
      </c>
      <c r="D11" s="21">
        <f t="shared" si="0"/>
        <v>3.253669634468926E-3</v>
      </c>
      <c r="E11" s="21">
        <f t="shared" si="1"/>
        <v>2.8225085836075521E-3</v>
      </c>
    </row>
    <row r="12" spans="1:5" x14ac:dyDescent="0.25">
      <c r="A12" s="75" t="s">
        <v>9</v>
      </c>
      <c r="B12" s="23">
        <f t="shared" si="2"/>
        <v>5044015.18</v>
      </c>
      <c r="C12" s="23">
        <f>'2022PE'!I152+'2022PE'!I385</f>
        <v>5044015.18</v>
      </c>
      <c r="D12" s="21">
        <f t="shared" si="0"/>
        <v>5.9462170387559111E-2</v>
      </c>
      <c r="E12" s="21">
        <f t="shared" si="1"/>
        <v>5.1582522251437654E-2</v>
      </c>
    </row>
    <row r="13" spans="1:5" x14ac:dyDescent="0.25">
      <c r="A13" s="75" t="s">
        <v>7</v>
      </c>
      <c r="B13" s="23">
        <f t="shared" si="2"/>
        <v>1374000</v>
      </c>
      <c r="C13" s="23">
        <f>'2022PE'!I158+'2022PE'!I393</f>
        <v>1374000</v>
      </c>
      <c r="D13" s="21">
        <f t="shared" si="0"/>
        <v>1.619761622376922E-2</v>
      </c>
      <c r="E13" s="21">
        <f t="shared" si="1"/>
        <v>1.4051184035785423E-2</v>
      </c>
    </row>
    <row r="14" spans="1:5" x14ac:dyDescent="0.25">
      <c r="A14" s="75" t="s">
        <v>695</v>
      </c>
      <c r="B14" s="23">
        <f t="shared" si="2"/>
        <v>2894000</v>
      </c>
      <c r="C14" s="23">
        <f>'2022PE'!I161+'2022PE'!I400</f>
        <v>2894000</v>
      </c>
      <c r="D14" s="21">
        <f t="shared" si="0"/>
        <v>3.4116376529540117E-2</v>
      </c>
      <c r="E14" s="21">
        <f t="shared" si="1"/>
        <v>2.9595434206377738E-2</v>
      </c>
    </row>
    <row r="15" spans="1:5" x14ac:dyDescent="0.25">
      <c r="A15" s="75" t="s">
        <v>428</v>
      </c>
      <c r="B15" s="23">
        <f t="shared" si="2"/>
        <v>14320</v>
      </c>
      <c r="C15" s="23">
        <f>'2022PE'!I505</f>
        <v>14320</v>
      </c>
      <c r="D15" s="21">
        <f t="shared" si="0"/>
        <v>1.688135839333153E-4</v>
      </c>
      <c r="E15" s="21">
        <f t="shared" si="1"/>
        <v>1.4644319897558024E-4</v>
      </c>
    </row>
    <row r="16" spans="1:5" x14ac:dyDescent="0.25">
      <c r="A16" s="75" t="s">
        <v>23</v>
      </c>
      <c r="B16" s="23">
        <f t="shared" si="2"/>
        <v>627500</v>
      </c>
      <c r="C16" s="23">
        <f>'2022PE'!I424</f>
        <v>627500</v>
      </c>
      <c r="D16" s="21">
        <f t="shared" si="0"/>
        <v>7.397382955178446E-3</v>
      </c>
      <c r="E16" s="21">
        <f t="shared" si="1"/>
        <v>6.417116435557025E-3</v>
      </c>
    </row>
    <row r="17" spans="1:5" x14ac:dyDescent="0.25">
      <c r="A17" s="75" t="s">
        <v>691</v>
      </c>
      <c r="B17" s="23">
        <f t="shared" si="2"/>
        <v>343480.66</v>
      </c>
      <c r="C17" s="23">
        <f>'2022PE'!I556</f>
        <v>343480.66</v>
      </c>
      <c r="D17" s="21">
        <f t="shared" si="0"/>
        <v>4.0491760632947295E-3</v>
      </c>
      <c r="E17" s="21">
        <f t="shared" si="1"/>
        <v>3.5125982288158955E-3</v>
      </c>
    </row>
    <row r="18" spans="1:5" x14ac:dyDescent="0.25">
      <c r="A18" s="75" t="s">
        <v>63</v>
      </c>
      <c r="B18" s="23">
        <f t="shared" si="2"/>
        <v>7740471</v>
      </c>
      <c r="C18" s="23">
        <f>'2022PE'!I477+'2022PE'!I169</f>
        <v>7740471</v>
      </c>
      <c r="D18" s="21">
        <f t="shared" si="0"/>
        <v>9.1249766120243922E-2</v>
      </c>
      <c r="E18" s="21">
        <f t="shared" si="1"/>
        <v>7.9157774777772943E-2</v>
      </c>
    </row>
    <row r="19" spans="1:5" x14ac:dyDescent="0.25">
      <c r="A19" s="75" t="s">
        <v>47</v>
      </c>
      <c r="B19" s="23">
        <f t="shared" si="2"/>
        <v>39671431.120000005</v>
      </c>
      <c r="C19" s="23">
        <f>'2022PE'!I20+'2022PE'!I194+'2022PE'!I510</f>
        <v>39671431.120000005</v>
      </c>
      <c r="D19" s="21">
        <f t="shared" si="0"/>
        <v>0.46767293764880291</v>
      </c>
      <c r="E19" s="21">
        <f t="shared" si="1"/>
        <v>0.40569911181230356</v>
      </c>
    </row>
    <row r="20" spans="1:5" x14ac:dyDescent="0.25">
      <c r="A20" s="75" t="s">
        <v>64</v>
      </c>
      <c r="B20" s="23">
        <f t="shared" si="2"/>
        <v>1759339</v>
      </c>
      <c r="C20" s="23">
        <f>'2022PE'!I234+'2022PE'!I534</f>
        <v>1759339</v>
      </c>
      <c r="D20" s="21">
        <f t="shared" si="0"/>
        <v>2.0740245945785964E-2</v>
      </c>
      <c r="E20" s="21">
        <f t="shared" si="1"/>
        <v>1.7991845757157707E-2</v>
      </c>
    </row>
    <row r="21" spans="1:5" x14ac:dyDescent="0.25">
      <c r="A21" s="75" t="s">
        <v>694</v>
      </c>
      <c r="B21" s="23">
        <f t="shared" si="2"/>
        <v>125000</v>
      </c>
      <c r="C21" s="23">
        <f>'2022PE'!I538</f>
        <v>125000</v>
      </c>
      <c r="D21" s="21">
        <f t="shared" si="0"/>
        <v>1.4735822619877383E-3</v>
      </c>
      <c r="E21" s="21">
        <f t="shared" si="1"/>
        <v>1.2783100469237103E-3</v>
      </c>
    </row>
    <row r="22" spans="1:5" ht="15.75" thickBot="1" x14ac:dyDescent="0.3">
      <c r="A22" s="38" t="s">
        <v>21</v>
      </c>
      <c r="B22" s="82">
        <f>SUM(B5:B21)</f>
        <v>84827296.870000005</v>
      </c>
      <c r="C22" s="78">
        <f>SUM(C5:C21)</f>
        <v>84827296.870000005</v>
      </c>
      <c r="D22" s="71"/>
    </row>
    <row r="23" spans="1:5" ht="15.75" x14ac:dyDescent="0.25">
      <c r="A23" s="31" t="s">
        <v>698</v>
      </c>
      <c r="B23" s="32" t="s">
        <v>55</v>
      </c>
      <c r="C23" s="33"/>
      <c r="D23" s="79" t="s">
        <v>57</v>
      </c>
      <c r="E23" s="80" t="s">
        <v>56</v>
      </c>
    </row>
    <row r="24" spans="1:5" x14ac:dyDescent="0.25">
      <c r="A24" s="76" t="s">
        <v>13</v>
      </c>
      <c r="B24" s="23">
        <v>13000</v>
      </c>
      <c r="C24" s="23">
        <f>'2022PE'!I567</f>
        <v>13000</v>
      </c>
      <c r="D24" s="81">
        <f t="shared" ref="D24:D39" si="3">B24/$B$40</f>
        <v>1.0032368456740447E-3</v>
      </c>
      <c r="E24" s="21">
        <f t="shared" ref="E24:E39" si="4">B24/$B$41</f>
        <v>1.3294424488006587E-4</v>
      </c>
    </row>
    <row r="25" spans="1:5" x14ac:dyDescent="0.25">
      <c r="A25" s="75" t="s">
        <v>464</v>
      </c>
      <c r="B25" s="23">
        <v>35000</v>
      </c>
      <c r="C25" s="23">
        <f>'2022PE'!I569</f>
        <v>35000</v>
      </c>
      <c r="D25" s="81">
        <f t="shared" si="3"/>
        <v>2.7010222768147356E-3</v>
      </c>
      <c r="E25" s="21">
        <f t="shared" si="4"/>
        <v>3.5792681313863889E-4</v>
      </c>
    </row>
    <row r="26" spans="1:5" x14ac:dyDescent="0.25">
      <c r="A26" s="76" t="s">
        <v>12</v>
      </c>
      <c r="B26" s="23">
        <v>1632000</v>
      </c>
      <c r="C26" s="23">
        <f>'2022PE'!I589</f>
        <v>1632000</v>
      </c>
      <c r="D26" s="81">
        <f t="shared" si="3"/>
        <v>0.12594481016461853</v>
      </c>
      <c r="E26" s="21">
        <f t="shared" si="4"/>
        <v>1.6689615972635959E-2</v>
      </c>
    </row>
    <row r="27" spans="1:5" x14ac:dyDescent="0.25">
      <c r="A27" s="76" t="s">
        <v>9</v>
      </c>
      <c r="B27" s="23">
        <v>1414667.8</v>
      </c>
      <c r="C27" s="23">
        <f>'2022PE'!I670</f>
        <v>1414667.8</v>
      </c>
      <c r="D27" s="81">
        <f t="shared" si="3"/>
        <v>0.10917283548835695</v>
      </c>
      <c r="E27" s="21">
        <f t="shared" si="4"/>
        <v>1.4467072494395695E-2</v>
      </c>
    </row>
    <row r="28" spans="1:5" x14ac:dyDescent="0.25">
      <c r="A28" s="76" t="s">
        <v>7</v>
      </c>
      <c r="B28" s="23">
        <v>3488200</v>
      </c>
      <c r="C28" s="23">
        <f>'2022PE'!I683</f>
        <v>3488200</v>
      </c>
      <c r="D28" s="81">
        <f t="shared" si="3"/>
        <v>0.26919159731386177</v>
      </c>
      <c r="E28" s="21">
        <f t="shared" si="4"/>
        <v>3.567200884543429E-2</v>
      </c>
    </row>
    <row r="29" spans="1:5" x14ac:dyDescent="0.25">
      <c r="A29" s="76" t="s">
        <v>209</v>
      </c>
      <c r="B29" s="23">
        <v>1810122</v>
      </c>
      <c r="C29" s="23">
        <f>'2022PE'!I711</f>
        <v>1810122</v>
      </c>
      <c r="D29" s="81">
        <f t="shared" si="3"/>
        <v>0.1396908527357841</v>
      </c>
      <c r="E29" s="21">
        <f t="shared" si="4"/>
        <v>1.851117711006112E-2</v>
      </c>
    </row>
    <row r="30" spans="1:5" x14ac:dyDescent="0.25">
      <c r="A30" s="76" t="s">
        <v>23</v>
      </c>
      <c r="B30" s="23">
        <v>740110</v>
      </c>
      <c r="C30" s="23">
        <f>'2022PE'!I802</f>
        <v>740110</v>
      </c>
      <c r="D30" s="81">
        <f t="shared" si="3"/>
        <v>5.7115817065524405E-2</v>
      </c>
      <c r="E30" s="21">
        <f t="shared" si="4"/>
        <v>7.5687203906296572E-3</v>
      </c>
    </row>
    <row r="31" spans="1:5" x14ac:dyDescent="0.25">
      <c r="A31" s="76" t="s">
        <v>63</v>
      </c>
      <c r="B31" s="23">
        <v>270000</v>
      </c>
      <c r="C31" s="23">
        <f>'2022PE'!I941</f>
        <v>270000</v>
      </c>
      <c r="D31" s="81">
        <f t="shared" si="3"/>
        <v>2.0836457563999392E-2</v>
      </c>
      <c r="E31" s="21">
        <f t="shared" si="4"/>
        <v>2.761149701355214E-3</v>
      </c>
    </row>
    <row r="32" spans="1:5" x14ac:dyDescent="0.25">
      <c r="A32" s="76" t="s">
        <v>47</v>
      </c>
      <c r="B32" s="23">
        <v>362844</v>
      </c>
      <c r="C32" s="23">
        <f>'2022PE'!I946</f>
        <v>362844</v>
      </c>
      <c r="D32" s="81">
        <f t="shared" si="3"/>
        <v>2.8001420771673315E-2</v>
      </c>
      <c r="E32" s="21">
        <f t="shared" si="4"/>
        <v>3.7106170453278936E-3</v>
      </c>
    </row>
    <row r="33" spans="1:5" x14ac:dyDescent="0.25">
      <c r="A33" s="76" t="s">
        <v>59</v>
      </c>
      <c r="B33" s="23">
        <v>425000</v>
      </c>
      <c r="C33" s="23">
        <f>'2022PE'!I949</f>
        <v>425000</v>
      </c>
      <c r="D33" s="81">
        <f t="shared" si="3"/>
        <v>3.2798127647036081E-2</v>
      </c>
      <c r="E33" s="21">
        <f t="shared" si="4"/>
        <v>4.346254159540615E-3</v>
      </c>
    </row>
    <row r="34" spans="1:5" x14ac:dyDescent="0.25">
      <c r="A34" s="76" t="s">
        <v>27</v>
      </c>
      <c r="B34" s="23">
        <v>63785.85</v>
      </c>
      <c r="C34" s="23">
        <f>'2022PE'!I969</f>
        <v>63785.85</v>
      </c>
      <c r="D34" s="81">
        <f t="shared" si="3"/>
        <v>4.9224857655875203E-3</v>
      </c>
      <c r="E34" s="21">
        <f t="shared" si="4"/>
        <v>6.5230474325254993E-4</v>
      </c>
    </row>
    <row r="35" spans="1:5" x14ac:dyDescent="0.25">
      <c r="A35" s="76" t="s">
        <v>1</v>
      </c>
      <c r="B35" s="23">
        <v>1788801.12</v>
      </c>
      <c r="C35" s="23">
        <f>'2022PE'!I620</f>
        <v>1788801.12</v>
      </c>
      <c r="D35" s="81">
        <f t="shared" si="3"/>
        <v>0.13804547639746143</v>
      </c>
      <c r="E35" s="21">
        <f t="shared" si="4"/>
        <v>1.8293139549155086E-2</v>
      </c>
    </row>
    <row r="36" spans="1:5" x14ac:dyDescent="0.25">
      <c r="A36" s="76" t="s">
        <v>511</v>
      </c>
      <c r="B36" s="23">
        <v>25026</v>
      </c>
      <c r="C36" s="23">
        <f>'2022PE'!I664</f>
        <v>25026</v>
      </c>
      <c r="D36" s="81">
        <f t="shared" si="3"/>
        <v>1.9313080999875879E-3</v>
      </c>
      <c r="E36" s="21">
        <f t="shared" si="4"/>
        <v>2.5592789787450216E-4</v>
      </c>
    </row>
    <row r="37" spans="1:5" x14ac:dyDescent="0.25">
      <c r="A37" s="76" t="s">
        <v>432</v>
      </c>
      <c r="B37" s="23">
        <v>214000</v>
      </c>
      <c r="C37" s="23">
        <f>'2022PE'!I975</f>
        <v>214000</v>
      </c>
      <c r="D37" s="81">
        <f t="shared" si="3"/>
        <v>1.6514821921095813E-2</v>
      </c>
      <c r="E37" s="21">
        <f t="shared" si="4"/>
        <v>2.188466800333392E-3</v>
      </c>
    </row>
    <row r="38" spans="1:5" x14ac:dyDescent="0.25">
      <c r="A38" s="76" t="s">
        <v>691</v>
      </c>
      <c r="B38" s="23">
        <v>500000</v>
      </c>
      <c r="C38" s="23">
        <f>'2022PE'!I930</f>
        <v>500000</v>
      </c>
      <c r="D38" s="81">
        <f t="shared" si="3"/>
        <v>3.8586032525924796E-2</v>
      </c>
      <c r="E38" s="21">
        <f t="shared" si="4"/>
        <v>5.1132401876948412E-3</v>
      </c>
    </row>
    <row r="39" spans="1:5" x14ac:dyDescent="0.25">
      <c r="A39" s="76" t="s">
        <v>666</v>
      </c>
      <c r="B39" s="23">
        <v>175500</v>
      </c>
      <c r="C39" s="23">
        <f>'2022PE'!I995</f>
        <v>175500</v>
      </c>
      <c r="D39" s="81">
        <f t="shared" si="3"/>
        <v>1.3543697416599604E-2</v>
      </c>
      <c r="E39" s="21">
        <f t="shared" si="4"/>
        <v>1.7947473058808892E-3</v>
      </c>
    </row>
    <row r="40" spans="1:5" ht="15.75" thickBot="1" x14ac:dyDescent="0.3">
      <c r="A40" s="36" t="s">
        <v>21</v>
      </c>
      <c r="B40" s="82">
        <v>12958056.77</v>
      </c>
      <c r="C40" s="23">
        <f>'2022PE'!I566</f>
        <v>12958056.770000001</v>
      </c>
      <c r="D40" s="72"/>
      <c r="E40" s="71"/>
    </row>
    <row r="41" spans="1:5" x14ac:dyDescent="0.25">
      <c r="A41" s="77" t="s">
        <v>692</v>
      </c>
      <c r="B41" s="83">
        <f>B22+B40</f>
        <v>97785353.640000001</v>
      </c>
      <c r="E41" s="71"/>
    </row>
  </sheetData>
  <pageMargins left="0.11811023622047245" right="0" top="0" bottom="0" header="0" footer="0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68"/>
  <sheetViews>
    <sheetView showGridLines="0" zoomScale="98" zoomScaleNormal="98" workbookViewId="0">
      <pane ySplit="15" topLeftCell="A16" activePane="bottomLeft" state="frozenSplit"/>
      <selection pane="bottomLeft" activeCell="W20" sqref="W20"/>
    </sheetView>
  </sheetViews>
  <sheetFormatPr baseColWidth="10" defaultColWidth="9.140625" defaultRowHeight="12.75" x14ac:dyDescent="0.2"/>
  <cols>
    <col min="1" max="1" width="1.28515625" style="51" customWidth="1"/>
    <col min="2" max="2" width="1.140625" style="51" customWidth="1"/>
    <col min="3" max="3" width="16.28515625" style="51" customWidth="1"/>
    <col min="4" max="4" width="3.42578125" style="51" customWidth="1"/>
    <col min="5" max="5" width="15.140625" style="51" customWidth="1"/>
    <col min="6" max="6" width="13.42578125" style="51" customWidth="1"/>
    <col min="7" max="7" width="23.5703125" style="51" customWidth="1"/>
    <col min="8" max="8" width="11.7109375" style="51" customWidth="1"/>
    <col min="9" max="9" width="18" style="51" customWidth="1"/>
    <col min="10" max="10" width="6.85546875" style="51" customWidth="1"/>
    <col min="11" max="11" width="2.28515625" style="51" customWidth="1"/>
    <col min="12" max="12" width="2" style="51" customWidth="1"/>
    <col min="13" max="13" width="2.7109375" style="51" customWidth="1"/>
    <col min="14" max="14" width="3.85546875" style="51" customWidth="1"/>
    <col min="15" max="15" width="0" style="51" hidden="1" customWidth="1"/>
    <col min="16" max="16" width="4" style="51" customWidth="1"/>
    <col min="17" max="17" width="0.85546875" style="51" customWidth="1"/>
    <col min="18" max="18" width="3.140625" style="51" customWidth="1"/>
    <col min="19" max="19" width="0" style="51" hidden="1" customWidth="1"/>
    <col min="20" max="20" width="6" style="51" customWidth="1"/>
    <col min="21" max="21" width="1.5703125" style="51" customWidth="1"/>
    <col min="22" max="256" width="9.140625" style="51"/>
    <col min="257" max="257" width="1.28515625" style="51" customWidth="1"/>
    <col min="258" max="258" width="1.140625" style="51" customWidth="1"/>
    <col min="259" max="259" width="16.28515625" style="51" customWidth="1"/>
    <col min="260" max="260" width="3.42578125" style="51" customWidth="1"/>
    <col min="261" max="261" width="15.140625" style="51" customWidth="1"/>
    <col min="262" max="262" width="13.42578125" style="51" customWidth="1"/>
    <col min="263" max="263" width="23.5703125" style="51" customWidth="1"/>
    <col min="264" max="264" width="11.7109375" style="51" customWidth="1"/>
    <col min="265" max="265" width="18" style="51" customWidth="1"/>
    <col min="266" max="266" width="6.85546875" style="51" customWidth="1"/>
    <col min="267" max="267" width="2.28515625" style="51" customWidth="1"/>
    <col min="268" max="268" width="2" style="51" customWidth="1"/>
    <col min="269" max="269" width="2.7109375" style="51" customWidth="1"/>
    <col min="270" max="270" width="3.85546875" style="51" customWidth="1"/>
    <col min="271" max="271" width="0" style="51" hidden="1" customWidth="1"/>
    <col min="272" max="272" width="4" style="51" customWidth="1"/>
    <col min="273" max="273" width="0.85546875" style="51" customWidth="1"/>
    <col min="274" max="274" width="3.140625" style="51" customWidth="1"/>
    <col min="275" max="275" width="0" style="51" hidden="1" customWidth="1"/>
    <col min="276" max="276" width="6" style="51" customWidth="1"/>
    <col min="277" max="277" width="1.5703125" style="51" customWidth="1"/>
    <col min="278" max="512" width="9.140625" style="51"/>
    <col min="513" max="513" width="1.28515625" style="51" customWidth="1"/>
    <col min="514" max="514" width="1.140625" style="51" customWidth="1"/>
    <col min="515" max="515" width="16.28515625" style="51" customWidth="1"/>
    <col min="516" max="516" width="3.42578125" style="51" customWidth="1"/>
    <col min="517" max="517" width="15.140625" style="51" customWidth="1"/>
    <col min="518" max="518" width="13.42578125" style="51" customWidth="1"/>
    <col min="519" max="519" width="23.5703125" style="51" customWidth="1"/>
    <col min="520" max="520" width="11.7109375" style="51" customWidth="1"/>
    <col min="521" max="521" width="18" style="51" customWidth="1"/>
    <col min="522" max="522" width="6.85546875" style="51" customWidth="1"/>
    <col min="523" max="523" width="2.28515625" style="51" customWidth="1"/>
    <col min="524" max="524" width="2" style="51" customWidth="1"/>
    <col min="525" max="525" width="2.7109375" style="51" customWidth="1"/>
    <col min="526" max="526" width="3.85546875" style="51" customWidth="1"/>
    <col min="527" max="527" width="0" style="51" hidden="1" customWidth="1"/>
    <col min="528" max="528" width="4" style="51" customWidth="1"/>
    <col min="529" max="529" width="0.85546875" style="51" customWidth="1"/>
    <col min="530" max="530" width="3.140625" style="51" customWidth="1"/>
    <col min="531" max="531" width="0" style="51" hidden="1" customWidth="1"/>
    <col min="532" max="532" width="6" style="51" customWidth="1"/>
    <col min="533" max="533" width="1.5703125" style="51" customWidth="1"/>
    <col min="534" max="768" width="9.140625" style="51"/>
    <col min="769" max="769" width="1.28515625" style="51" customWidth="1"/>
    <col min="770" max="770" width="1.140625" style="51" customWidth="1"/>
    <col min="771" max="771" width="16.28515625" style="51" customWidth="1"/>
    <col min="772" max="772" width="3.42578125" style="51" customWidth="1"/>
    <col min="773" max="773" width="15.140625" style="51" customWidth="1"/>
    <col min="774" max="774" width="13.42578125" style="51" customWidth="1"/>
    <col min="775" max="775" width="23.5703125" style="51" customWidth="1"/>
    <col min="776" max="776" width="11.7109375" style="51" customWidth="1"/>
    <col min="777" max="777" width="18" style="51" customWidth="1"/>
    <col min="778" max="778" width="6.85546875" style="51" customWidth="1"/>
    <col min="779" max="779" width="2.28515625" style="51" customWidth="1"/>
    <col min="780" max="780" width="2" style="51" customWidth="1"/>
    <col min="781" max="781" width="2.7109375" style="51" customWidth="1"/>
    <col min="782" max="782" width="3.85546875" style="51" customWidth="1"/>
    <col min="783" max="783" width="0" style="51" hidden="1" customWidth="1"/>
    <col min="784" max="784" width="4" style="51" customWidth="1"/>
    <col min="785" max="785" width="0.85546875" style="51" customWidth="1"/>
    <col min="786" max="786" width="3.140625" style="51" customWidth="1"/>
    <col min="787" max="787" width="0" style="51" hidden="1" customWidth="1"/>
    <col min="788" max="788" width="6" style="51" customWidth="1"/>
    <col min="789" max="789" width="1.5703125" style="51" customWidth="1"/>
    <col min="790" max="1024" width="9.140625" style="51"/>
    <col min="1025" max="1025" width="1.28515625" style="51" customWidth="1"/>
    <col min="1026" max="1026" width="1.140625" style="51" customWidth="1"/>
    <col min="1027" max="1027" width="16.28515625" style="51" customWidth="1"/>
    <col min="1028" max="1028" width="3.42578125" style="51" customWidth="1"/>
    <col min="1029" max="1029" width="15.140625" style="51" customWidth="1"/>
    <col min="1030" max="1030" width="13.42578125" style="51" customWidth="1"/>
    <col min="1031" max="1031" width="23.5703125" style="51" customWidth="1"/>
    <col min="1032" max="1032" width="11.7109375" style="51" customWidth="1"/>
    <col min="1033" max="1033" width="18" style="51" customWidth="1"/>
    <col min="1034" max="1034" width="6.85546875" style="51" customWidth="1"/>
    <col min="1035" max="1035" width="2.28515625" style="51" customWidth="1"/>
    <col min="1036" max="1036" width="2" style="51" customWidth="1"/>
    <col min="1037" max="1037" width="2.7109375" style="51" customWidth="1"/>
    <col min="1038" max="1038" width="3.85546875" style="51" customWidth="1"/>
    <col min="1039" max="1039" width="0" style="51" hidden="1" customWidth="1"/>
    <col min="1040" max="1040" width="4" style="51" customWidth="1"/>
    <col min="1041" max="1041" width="0.85546875" style="51" customWidth="1"/>
    <col min="1042" max="1042" width="3.140625" style="51" customWidth="1"/>
    <col min="1043" max="1043" width="0" style="51" hidden="1" customWidth="1"/>
    <col min="1044" max="1044" width="6" style="51" customWidth="1"/>
    <col min="1045" max="1045" width="1.5703125" style="51" customWidth="1"/>
    <col min="1046" max="1280" width="9.140625" style="51"/>
    <col min="1281" max="1281" width="1.28515625" style="51" customWidth="1"/>
    <col min="1282" max="1282" width="1.140625" style="51" customWidth="1"/>
    <col min="1283" max="1283" width="16.28515625" style="51" customWidth="1"/>
    <col min="1284" max="1284" width="3.42578125" style="51" customWidth="1"/>
    <col min="1285" max="1285" width="15.140625" style="51" customWidth="1"/>
    <col min="1286" max="1286" width="13.42578125" style="51" customWidth="1"/>
    <col min="1287" max="1287" width="23.5703125" style="51" customWidth="1"/>
    <col min="1288" max="1288" width="11.7109375" style="51" customWidth="1"/>
    <col min="1289" max="1289" width="18" style="51" customWidth="1"/>
    <col min="1290" max="1290" width="6.85546875" style="51" customWidth="1"/>
    <col min="1291" max="1291" width="2.28515625" style="51" customWidth="1"/>
    <col min="1292" max="1292" width="2" style="51" customWidth="1"/>
    <col min="1293" max="1293" width="2.7109375" style="51" customWidth="1"/>
    <col min="1294" max="1294" width="3.85546875" style="51" customWidth="1"/>
    <col min="1295" max="1295" width="0" style="51" hidden="1" customWidth="1"/>
    <col min="1296" max="1296" width="4" style="51" customWidth="1"/>
    <col min="1297" max="1297" width="0.85546875" style="51" customWidth="1"/>
    <col min="1298" max="1298" width="3.140625" style="51" customWidth="1"/>
    <col min="1299" max="1299" width="0" style="51" hidden="1" customWidth="1"/>
    <col min="1300" max="1300" width="6" style="51" customWidth="1"/>
    <col min="1301" max="1301" width="1.5703125" style="51" customWidth="1"/>
    <col min="1302" max="1536" width="9.140625" style="51"/>
    <col min="1537" max="1537" width="1.28515625" style="51" customWidth="1"/>
    <col min="1538" max="1538" width="1.140625" style="51" customWidth="1"/>
    <col min="1539" max="1539" width="16.28515625" style="51" customWidth="1"/>
    <col min="1540" max="1540" width="3.42578125" style="51" customWidth="1"/>
    <col min="1541" max="1541" width="15.140625" style="51" customWidth="1"/>
    <col min="1542" max="1542" width="13.42578125" style="51" customWidth="1"/>
    <col min="1543" max="1543" width="23.5703125" style="51" customWidth="1"/>
    <col min="1544" max="1544" width="11.7109375" style="51" customWidth="1"/>
    <col min="1545" max="1545" width="18" style="51" customWidth="1"/>
    <col min="1546" max="1546" width="6.85546875" style="51" customWidth="1"/>
    <col min="1547" max="1547" width="2.28515625" style="51" customWidth="1"/>
    <col min="1548" max="1548" width="2" style="51" customWidth="1"/>
    <col min="1549" max="1549" width="2.7109375" style="51" customWidth="1"/>
    <col min="1550" max="1550" width="3.85546875" style="51" customWidth="1"/>
    <col min="1551" max="1551" width="0" style="51" hidden="1" customWidth="1"/>
    <col min="1552" max="1552" width="4" style="51" customWidth="1"/>
    <col min="1553" max="1553" width="0.85546875" style="51" customWidth="1"/>
    <col min="1554" max="1554" width="3.140625" style="51" customWidth="1"/>
    <col min="1555" max="1555" width="0" style="51" hidden="1" customWidth="1"/>
    <col min="1556" max="1556" width="6" style="51" customWidth="1"/>
    <col min="1557" max="1557" width="1.5703125" style="51" customWidth="1"/>
    <col min="1558" max="1792" width="9.140625" style="51"/>
    <col min="1793" max="1793" width="1.28515625" style="51" customWidth="1"/>
    <col min="1794" max="1794" width="1.140625" style="51" customWidth="1"/>
    <col min="1795" max="1795" width="16.28515625" style="51" customWidth="1"/>
    <col min="1796" max="1796" width="3.42578125" style="51" customWidth="1"/>
    <col min="1797" max="1797" width="15.140625" style="51" customWidth="1"/>
    <col min="1798" max="1798" width="13.42578125" style="51" customWidth="1"/>
    <col min="1799" max="1799" width="23.5703125" style="51" customWidth="1"/>
    <col min="1800" max="1800" width="11.7109375" style="51" customWidth="1"/>
    <col min="1801" max="1801" width="18" style="51" customWidth="1"/>
    <col min="1802" max="1802" width="6.85546875" style="51" customWidth="1"/>
    <col min="1803" max="1803" width="2.28515625" style="51" customWidth="1"/>
    <col min="1804" max="1804" width="2" style="51" customWidth="1"/>
    <col min="1805" max="1805" width="2.7109375" style="51" customWidth="1"/>
    <col min="1806" max="1806" width="3.85546875" style="51" customWidth="1"/>
    <col min="1807" max="1807" width="0" style="51" hidden="1" customWidth="1"/>
    <col min="1808" max="1808" width="4" style="51" customWidth="1"/>
    <col min="1809" max="1809" width="0.85546875" style="51" customWidth="1"/>
    <col min="1810" max="1810" width="3.140625" style="51" customWidth="1"/>
    <col min="1811" max="1811" width="0" style="51" hidden="1" customWidth="1"/>
    <col min="1812" max="1812" width="6" style="51" customWidth="1"/>
    <col min="1813" max="1813" width="1.5703125" style="51" customWidth="1"/>
    <col min="1814" max="2048" width="9.140625" style="51"/>
    <col min="2049" max="2049" width="1.28515625" style="51" customWidth="1"/>
    <col min="2050" max="2050" width="1.140625" style="51" customWidth="1"/>
    <col min="2051" max="2051" width="16.28515625" style="51" customWidth="1"/>
    <col min="2052" max="2052" width="3.42578125" style="51" customWidth="1"/>
    <col min="2053" max="2053" width="15.140625" style="51" customWidth="1"/>
    <col min="2054" max="2054" width="13.42578125" style="51" customWidth="1"/>
    <col min="2055" max="2055" width="23.5703125" style="51" customWidth="1"/>
    <col min="2056" max="2056" width="11.7109375" style="51" customWidth="1"/>
    <col min="2057" max="2057" width="18" style="51" customWidth="1"/>
    <col min="2058" max="2058" width="6.85546875" style="51" customWidth="1"/>
    <col min="2059" max="2059" width="2.28515625" style="51" customWidth="1"/>
    <col min="2060" max="2060" width="2" style="51" customWidth="1"/>
    <col min="2061" max="2061" width="2.7109375" style="51" customWidth="1"/>
    <col min="2062" max="2062" width="3.85546875" style="51" customWidth="1"/>
    <col min="2063" max="2063" width="0" style="51" hidden="1" customWidth="1"/>
    <col min="2064" max="2064" width="4" style="51" customWidth="1"/>
    <col min="2065" max="2065" width="0.85546875" style="51" customWidth="1"/>
    <col min="2066" max="2066" width="3.140625" style="51" customWidth="1"/>
    <col min="2067" max="2067" width="0" style="51" hidden="1" customWidth="1"/>
    <col min="2068" max="2068" width="6" style="51" customWidth="1"/>
    <col min="2069" max="2069" width="1.5703125" style="51" customWidth="1"/>
    <col min="2070" max="2304" width="9.140625" style="51"/>
    <col min="2305" max="2305" width="1.28515625" style="51" customWidth="1"/>
    <col min="2306" max="2306" width="1.140625" style="51" customWidth="1"/>
    <col min="2307" max="2307" width="16.28515625" style="51" customWidth="1"/>
    <col min="2308" max="2308" width="3.42578125" style="51" customWidth="1"/>
    <col min="2309" max="2309" width="15.140625" style="51" customWidth="1"/>
    <col min="2310" max="2310" width="13.42578125" style="51" customWidth="1"/>
    <col min="2311" max="2311" width="23.5703125" style="51" customWidth="1"/>
    <col min="2312" max="2312" width="11.7109375" style="51" customWidth="1"/>
    <col min="2313" max="2313" width="18" style="51" customWidth="1"/>
    <col min="2314" max="2314" width="6.85546875" style="51" customWidth="1"/>
    <col min="2315" max="2315" width="2.28515625" style="51" customWidth="1"/>
    <col min="2316" max="2316" width="2" style="51" customWidth="1"/>
    <col min="2317" max="2317" width="2.7109375" style="51" customWidth="1"/>
    <col min="2318" max="2318" width="3.85546875" style="51" customWidth="1"/>
    <col min="2319" max="2319" width="0" style="51" hidden="1" customWidth="1"/>
    <col min="2320" max="2320" width="4" style="51" customWidth="1"/>
    <col min="2321" max="2321" width="0.85546875" style="51" customWidth="1"/>
    <col min="2322" max="2322" width="3.140625" style="51" customWidth="1"/>
    <col min="2323" max="2323" width="0" style="51" hidden="1" customWidth="1"/>
    <col min="2324" max="2324" width="6" style="51" customWidth="1"/>
    <col min="2325" max="2325" width="1.5703125" style="51" customWidth="1"/>
    <col min="2326" max="2560" width="9.140625" style="51"/>
    <col min="2561" max="2561" width="1.28515625" style="51" customWidth="1"/>
    <col min="2562" max="2562" width="1.140625" style="51" customWidth="1"/>
    <col min="2563" max="2563" width="16.28515625" style="51" customWidth="1"/>
    <col min="2564" max="2564" width="3.42578125" style="51" customWidth="1"/>
    <col min="2565" max="2565" width="15.140625" style="51" customWidth="1"/>
    <col min="2566" max="2566" width="13.42578125" style="51" customWidth="1"/>
    <col min="2567" max="2567" width="23.5703125" style="51" customWidth="1"/>
    <col min="2568" max="2568" width="11.7109375" style="51" customWidth="1"/>
    <col min="2569" max="2569" width="18" style="51" customWidth="1"/>
    <col min="2570" max="2570" width="6.85546875" style="51" customWidth="1"/>
    <col min="2571" max="2571" width="2.28515625" style="51" customWidth="1"/>
    <col min="2572" max="2572" width="2" style="51" customWidth="1"/>
    <col min="2573" max="2573" width="2.7109375" style="51" customWidth="1"/>
    <col min="2574" max="2574" width="3.85546875" style="51" customWidth="1"/>
    <col min="2575" max="2575" width="0" style="51" hidden="1" customWidth="1"/>
    <col min="2576" max="2576" width="4" style="51" customWidth="1"/>
    <col min="2577" max="2577" width="0.85546875" style="51" customWidth="1"/>
    <col min="2578" max="2578" width="3.140625" style="51" customWidth="1"/>
    <col min="2579" max="2579" width="0" style="51" hidden="1" customWidth="1"/>
    <col min="2580" max="2580" width="6" style="51" customWidth="1"/>
    <col min="2581" max="2581" width="1.5703125" style="51" customWidth="1"/>
    <col min="2582" max="2816" width="9.140625" style="51"/>
    <col min="2817" max="2817" width="1.28515625" style="51" customWidth="1"/>
    <col min="2818" max="2818" width="1.140625" style="51" customWidth="1"/>
    <col min="2819" max="2819" width="16.28515625" style="51" customWidth="1"/>
    <col min="2820" max="2820" width="3.42578125" style="51" customWidth="1"/>
    <col min="2821" max="2821" width="15.140625" style="51" customWidth="1"/>
    <col min="2822" max="2822" width="13.42578125" style="51" customWidth="1"/>
    <col min="2823" max="2823" width="23.5703125" style="51" customWidth="1"/>
    <col min="2824" max="2824" width="11.7109375" style="51" customWidth="1"/>
    <col min="2825" max="2825" width="18" style="51" customWidth="1"/>
    <col min="2826" max="2826" width="6.85546875" style="51" customWidth="1"/>
    <col min="2827" max="2827" width="2.28515625" style="51" customWidth="1"/>
    <col min="2828" max="2828" width="2" style="51" customWidth="1"/>
    <col min="2829" max="2829" width="2.7109375" style="51" customWidth="1"/>
    <col min="2830" max="2830" width="3.85546875" style="51" customWidth="1"/>
    <col min="2831" max="2831" width="0" style="51" hidden="1" customWidth="1"/>
    <col min="2832" max="2832" width="4" style="51" customWidth="1"/>
    <col min="2833" max="2833" width="0.85546875" style="51" customWidth="1"/>
    <col min="2834" max="2834" width="3.140625" style="51" customWidth="1"/>
    <col min="2835" max="2835" width="0" style="51" hidden="1" customWidth="1"/>
    <col min="2836" max="2836" width="6" style="51" customWidth="1"/>
    <col min="2837" max="2837" width="1.5703125" style="51" customWidth="1"/>
    <col min="2838" max="3072" width="9.140625" style="51"/>
    <col min="3073" max="3073" width="1.28515625" style="51" customWidth="1"/>
    <col min="3074" max="3074" width="1.140625" style="51" customWidth="1"/>
    <col min="3075" max="3075" width="16.28515625" style="51" customWidth="1"/>
    <col min="3076" max="3076" width="3.42578125" style="51" customWidth="1"/>
    <col min="3077" max="3077" width="15.140625" style="51" customWidth="1"/>
    <col min="3078" max="3078" width="13.42578125" style="51" customWidth="1"/>
    <col min="3079" max="3079" width="23.5703125" style="51" customWidth="1"/>
    <col min="3080" max="3080" width="11.7109375" style="51" customWidth="1"/>
    <col min="3081" max="3081" width="18" style="51" customWidth="1"/>
    <col min="3082" max="3082" width="6.85546875" style="51" customWidth="1"/>
    <col min="3083" max="3083" width="2.28515625" style="51" customWidth="1"/>
    <col min="3084" max="3084" width="2" style="51" customWidth="1"/>
    <col min="3085" max="3085" width="2.7109375" style="51" customWidth="1"/>
    <col min="3086" max="3086" width="3.85546875" style="51" customWidth="1"/>
    <col min="3087" max="3087" width="0" style="51" hidden="1" customWidth="1"/>
    <col min="3088" max="3088" width="4" style="51" customWidth="1"/>
    <col min="3089" max="3089" width="0.85546875" style="51" customWidth="1"/>
    <col min="3090" max="3090" width="3.140625" style="51" customWidth="1"/>
    <col min="3091" max="3091" width="0" style="51" hidden="1" customWidth="1"/>
    <col min="3092" max="3092" width="6" style="51" customWidth="1"/>
    <col min="3093" max="3093" width="1.5703125" style="51" customWidth="1"/>
    <col min="3094" max="3328" width="9.140625" style="51"/>
    <col min="3329" max="3329" width="1.28515625" style="51" customWidth="1"/>
    <col min="3330" max="3330" width="1.140625" style="51" customWidth="1"/>
    <col min="3331" max="3331" width="16.28515625" style="51" customWidth="1"/>
    <col min="3332" max="3332" width="3.42578125" style="51" customWidth="1"/>
    <col min="3333" max="3333" width="15.140625" style="51" customWidth="1"/>
    <col min="3334" max="3334" width="13.42578125" style="51" customWidth="1"/>
    <col min="3335" max="3335" width="23.5703125" style="51" customWidth="1"/>
    <col min="3336" max="3336" width="11.7109375" style="51" customWidth="1"/>
    <col min="3337" max="3337" width="18" style="51" customWidth="1"/>
    <col min="3338" max="3338" width="6.85546875" style="51" customWidth="1"/>
    <col min="3339" max="3339" width="2.28515625" style="51" customWidth="1"/>
    <col min="3340" max="3340" width="2" style="51" customWidth="1"/>
    <col min="3341" max="3341" width="2.7109375" style="51" customWidth="1"/>
    <col min="3342" max="3342" width="3.85546875" style="51" customWidth="1"/>
    <col min="3343" max="3343" width="0" style="51" hidden="1" customWidth="1"/>
    <col min="3344" max="3344" width="4" style="51" customWidth="1"/>
    <col min="3345" max="3345" width="0.85546875" style="51" customWidth="1"/>
    <col min="3346" max="3346" width="3.140625" style="51" customWidth="1"/>
    <col min="3347" max="3347" width="0" style="51" hidden="1" customWidth="1"/>
    <col min="3348" max="3348" width="6" style="51" customWidth="1"/>
    <col min="3349" max="3349" width="1.5703125" style="51" customWidth="1"/>
    <col min="3350" max="3584" width="9.140625" style="51"/>
    <col min="3585" max="3585" width="1.28515625" style="51" customWidth="1"/>
    <col min="3586" max="3586" width="1.140625" style="51" customWidth="1"/>
    <col min="3587" max="3587" width="16.28515625" style="51" customWidth="1"/>
    <col min="3588" max="3588" width="3.42578125" style="51" customWidth="1"/>
    <col min="3589" max="3589" width="15.140625" style="51" customWidth="1"/>
    <col min="3590" max="3590" width="13.42578125" style="51" customWidth="1"/>
    <col min="3591" max="3591" width="23.5703125" style="51" customWidth="1"/>
    <col min="3592" max="3592" width="11.7109375" style="51" customWidth="1"/>
    <col min="3593" max="3593" width="18" style="51" customWidth="1"/>
    <col min="3594" max="3594" width="6.85546875" style="51" customWidth="1"/>
    <col min="3595" max="3595" width="2.28515625" style="51" customWidth="1"/>
    <col min="3596" max="3596" width="2" style="51" customWidth="1"/>
    <col min="3597" max="3597" width="2.7109375" style="51" customWidth="1"/>
    <col min="3598" max="3598" width="3.85546875" style="51" customWidth="1"/>
    <col min="3599" max="3599" width="0" style="51" hidden="1" customWidth="1"/>
    <col min="3600" max="3600" width="4" style="51" customWidth="1"/>
    <col min="3601" max="3601" width="0.85546875" style="51" customWidth="1"/>
    <col min="3602" max="3602" width="3.140625" style="51" customWidth="1"/>
    <col min="3603" max="3603" width="0" style="51" hidden="1" customWidth="1"/>
    <col min="3604" max="3604" width="6" style="51" customWidth="1"/>
    <col min="3605" max="3605" width="1.5703125" style="51" customWidth="1"/>
    <col min="3606" max="3840" width="9.140625" style="51"/>
    <col min="3841" max="3841" width="1.28515625" style="51" customWidth="1"/>
    <col min="3842" max="3842" width="1.140625" style="51" customWidth="1"/>
    <col min="3843" max="3843" width="16.28515625" style="51" customWidth="1"/>
    <col min="3844" max="3844" width="3.42578125" style="51" customWidth="1"/>
    <col min="3845" max="3845" width="15.140625" style="51" customWidth="1"/>
    <col min="3846" max="3846" width="13.42578125" style="51" customWidth="1"/>
    <col min="3847" max="3847" width="23.5703125" style="51" customWidth="1"/>
    <col min="3848" max="3848" width="11.7109375" style="51" customWidth="1"/>
    <col min="3849" max="3849" width="18" style="51" customWidth="1"/>
    <col min="3850" max="3850" width="6.85546875" style="51" customWidth="1"/>
    <col min="3851" max="3851" width="2.28515625" style="51" customWidth="1"/>
    <col min="3852" max="3852" width="2" style="51" customWidth="1"/>
    <col min="3853" max="3853" width="2.7109375" style="51" customWidth="1"/>
    <col min="3854" max="3854" width="3.85546875" style="51" customWidth="1"/>
    <col min="3855" max="3855" width="0" style="51" hidden="1" customWidth="1"/>
    <col min="3856" max="3856" width="4" style="51" customWidth="1"/>
    <col min="3857" max="3857" width="0.85546875" style="51" customWidth="1"/>
    <col min="3858" max="3858" width="3.140625" style="51" customWidth="1"/>
    <col min="3859" max="3859" width="0" style="51" hidden="1" customWidth="1"/>
    <col min="3860" max="3860" width="6" style="51" customWidth="1"/>
    <col min="3861" max="3861" width="1.5703125" style="51" customWidth="1"/>
    <col min="3862" max="4096" width="9.140625" style="51"/>
    <col min="4097" max="4097" width="1.28515625" style="51" customWidth="1"/>
    <col min="4098" max="4098" width="1.140625" style="51" customWidth="1"/>
    <col min="4099" max="4099" width="16.28515625" style="51" customWidth="1"/>
    <col min="4100" max="4100" width="3.42578125" style="51" customWidth="1"/>
    <col min="4101" max="4101" width="15.140625" style="51" customWidth="1"/>
    <col min="4102" max="4102" width="13.42578125" style="51" customWidth="1"/>
    <col min="4103" max="4103" width="23.5703125" style="51" customWidth="1"/>
    <col min="4104" max="4104" width="11.7109375" style="51" customWidth="1"/>
    <col min="4105" max="4105" width="18" style="51" customWidth="1"/>
    <col min="4106" max="4106" width="6.85546875" style="51" customWidth="1"/>
    <col min="4107" max="4107" width="2.28515625" style="51" customWidth="1"/>
    <col min="4108" max="4108" width="2" style="51" customWidth="1"/>
    <col min="4109" max="4109" width="2.7109375" style="51" customWidth="1"/>
    <col min="4110" max="4110" width="3.85546875" style="51" customWidth="1"/>
    <col min="4111" max="4111" width="0" style="51" hidden="1" customWidth="1"/>
    <col min="4112" max="4112" width="4" style="51" customWidth="1"/>
    <col min="4113" max="4113" width="0.85546875" style="51" customWidth="1"/>
    <col min="4114" max="4114" width="3.140625" style="51" customWidth="1"/>
    <col min="4115" max="4115" width="0" style="51" hidden="1" customWidth="1"/>
    <col min="4116" max="4116" width="6" style="51" customWidth="1"/>
    <col min="4117" max="4117" width="1.5703125" style="51" customWidth="1"/>
    <col min="4118" max="4352" width="9.140625" style="51"/>
    <col min="4353" max="4353" width="1.28515625" style="51" customWidth="1"/>
    <col min="4354" max="4354" width="1.140625" style="51" customWidth="1"/>
    <col min="4355" max="4355" width="16.28515625" style="51" customWidth="1"/>
    <col min="4356" max="4356" width="3.42578125" style="51" customWidth="1"/>
    <col min="4357" max="4357" width="15.140625" style="51" customWidth="1"/>
    <col min="4358" max="4358" width="13.42578125" style="51" customWidth="1"/>
    <col min="4359" max="4359" width="23.5703125" style="51" customWidth="1"/>
    <col min="4360" max="4360" width="11.7109375" style="51" customWidth="1"/>
    <col min="4361" max="4361" width="18" style="51" customWidth="1"/>
    <col min="4362" max="4362" width="6.85546875" style="51" customWidth="1"/>
    <col min="4363" max="4363" width="2.28515625" style="51" customWidth="1"/>
    <col min="4364" max="4364" width="2" style="51" customWidth="1"/>
    <col min="4365" max="4365" width="2.7109375" style="51" customWidth="1"/>
    <col min="4366" max="4366" width="3.85546875" style="51" customWidth="1"/>
    <col min="4367" max="4367" width="0" style="51" hidden="1" customWidth="1"/>
    <col min="4368" max="4368" width="4" style="51" customWidth="1"/>
    <col min="4369" max="4369" width="0.85546875" style="51" customWidth="1"/>
    <col min="4370" max="4370" width="3.140625" style="51" customWidth="1"/>
    <col min="4371" max="4371" width="0" style="51" hidden="1" customWidth="1"/>
    <col min="4372" max="4372" width="6" style="51" customWidth="1"/>
    <col min="4373" max="4373" width="1.5703125" style="51" customWidth="1"/>
    <col min="4374" max="4608" width="9.140625" style="51"/>
    <col min="4609" max="4609" width="1.28515625" style="51" customWidth="1"/>
    <col min="4610" max="4610" width="1.140625" style="51" customWidth="1"/>
    <col min="4611" max="4611" width="16.28515625" style="51" customWidth="1"/>
    <col min="4612" max="4612" width="3.42578125" style="51" customWidth="1"/>
    <col min="4613" max="4613" width="15.140625" style="51" customWidth="1"/>
    <col min="4614" max="4614" width="13.42578125" style="51" customWidth="1"/>
    <col min="4615" max="4615" width="23.5703125" style="51" customWidth="1"/>
    <col min="4616" max="4616" width="11.7109375" style="51" customWidth="1"/>
    <col min="4617" max="4617" width="18" style="51" customWidth="1"/>
    <col min="4618" max="4618" width="6.85546875" style="51" customWidth="1"/>
    <col min="4619" max="4619" width="2.28515625" style="51" customWidth="1"/>
    <col min="4620" max="4620" width="2" style="51" customWidth="1"/>
    <col min="4621" max="4621" width="2.7109375" style="51" customWidth="1"/>
    <col min="4622" max="4622" width="3.85546875" style="51" customWidth="1"/>
    <col min="4623" max="4623" width="0" style="51" hidden="1" customWidth="1"/>
    <col min="4624" max="4624" width="4" style="51" customWidth="1"/>
    <col min="4625" max="4625" width="0.85546875" style="51" customWidth="1"/>
    <col min="4626" max="4626" width="3.140625" style="51" customWidth="1"/>
    <col min="4627" max="4627" width="0" style="51" hidden="1" customWidth="1"/>
    <col min="4628" max="4628" width="6" style="51" customWidth="1"/>
    <col min="4629" max="4629" width="1.5703125" style="51" customWidth="1"/>
    <col min="4630" max="4864" width="9.140625" style="51"/>
    <col min="4865" max="4865" width="1.28515625" style="51" customWidth="1"/>
    <col min="4866" max="4866" width="1.140625" style="51" customWidth="1"/>
    <col min="4867" max="4867" width="16.28515625" style="51" customWidth="1"/>
    <col min="4868" max="4868" width="3.42578125" style="51" customWidth="1"/>
    <col min="4869" max="4869" width="15.140625" style="51" customWidth="1"/>
    <col min="4870" max="4870" width="13.42578125" style="51" customWidth="1"/>
    <col min="4871" max="4871" width="23.5703125" style="51" customWidth="1"/>
    <col min="4872" max="4872" width="11.7109375" style="51" customWidth="1"/>
    <col min="4873" max="4873" width="18" style="51" customWidth="1"/>
    <col min="4874" max="4874" width="6.85546875" style="51" customWidth="1"/>
    <col min="4875" max="4875" width="2.28515625" style="51" customWidth="1"/>
    <col min="4876" max="4876" width="2" style="51" customWidth="1"/>
    <col min="4877" max="4877" width="2.7109375" style="51" customWidth="1"/>
    <col min="4878" max="4878" width="3.85546875" style="51" customWidth="1"/>
    <col min="4879" max="4879" width="0" style="51" hidden="1" customWidth="1"/>
    <col min="4880" max="4880" width="4" style="51" customWidth="1"/>
    <col min="4881" max="4881" width="0.85546875" style="51" customWidth="1"/>
    <col min="4882" max="4882" width="3.140625" style="51" customWidth="1"/>
    <col min="4883" max="4883" width="0" style="51" hidden="1" customWidth="1"/>
    <col min="4884" max="4884" width="6" style="51" customWidth="1"/>
    <col min="4885" max="4885" width="1.5703125" style="51" customWidth="1"/>
    <col min="4886" max="5120" width="9.140625" style="51"/>
    <col min="5121" max="5121" width="1.28515625" style="51" customWidth="1"/>
    <col min="5122" max="5122" width="1.140625" style="51" customWidth="1"/>
    <col min="5123" max="5123" width="16.28515625" style="51" customWidth="1"/>
    <col min="5124" max="5124" width="3.42578125" style="51" customWidth="1"/>
    <col min="5125" max="5125" width="15.140625" style="51" customWidth="1"/>
    <col min="5126" max="5126" width="13.42578125" style="51" customWidth="1"/>
    <col min="5127" max="5127" width="23.5703125" style="51" customWidth="1"/>
    <col min="5128" max="5128" width="11.7109375" style="51" customWidth="1"/>
    <col min="5129" max="5129" width="18" style="51" customWidth="1"/>
    <col min="5130" max="5130" width="6.85546875" style="51" customWidth="1"/>
    <col min="5131" max="5131" width="2.28515625" style="51" customWidth="1"/>
    <col min="5132" max="5132" width="2" style="51" customWidth="1"/>
    <col min="5133" max="5133" width="2.7109375" style="51" customWidth="1"/>
    <col min="5134" max="5134" width="3.85546875" style="51" customWidth="1"/>
    <col min="5135" max="5135" width="0" style="51" hidden="1" customWidth="1"/>
    <col min="5136" max="5136" width="4" style="51" customWidth="1"/>
    <col min="5137" max="5137" width="0.85546875" style="51" customWidth="1"/>
    <col min="5138" max="5138" width="3.140625" style="51" customWidth="1"/>
    <col min="5139" max="5139" width="0" style="51" hidden="1" customWidth="1"/>
    <col min="5140" max="5140" width="6" style="51" customWidth="1"/>
    <col min="5141" max="5141" width="1.5703125" style="51" customWidth="1"/>
    <col min="5142" max="5376" width="9.140625" style="51"/>
    <col min="5377" max="5377" width="1.28515625" style="51" customWidth="1"/>
    <col min="5378" max="5378" width="1.140625" style="51" customWidth="1"/>
    <col min="5379" max="5379" width="16.28515625" style="51" customWidth="1"/>
    <col min="5380" max="5380" width="3.42578125" style="51" customWidth="1"/>
    <col min="5381" max="5381" width="15.140625" style="51" customWidth="1"/>
    <col min="5382" max="5382" width="13.42578125" style="51" customWidth="1"/>
    <col min="5383" max="5383" width="23.5703125" style="51" customWidth="1"/>
    <col min="5384" max="5384" width="11.7109375" style="51" customWidth="1"/>
    <col min="5385" max="5385" width="18" style="51" customWidth="1"/>
    <col min="5386" max="5386" width="6.85546875" style="51" customWidth="1"/>
    <col min="5387" max="5387" width="2.28515625" style="51" customWidth="1"/>
    <col min="5388" max="5388" width="2" style="51" customWidth="1"/>
    <col min="5389" max="5389" width="2.7109375" style="51" customWidth="1"/>
    <col min="5390" max="5390" width="3.85546875" style="51" customWidth="1"/>
    <col min="5391" max="5391" width="0" style="51" hidden="1" customWidth="1"/>
    <col min="5392" max="5392" width="4" style="51" customWidth="1"/>
    <col min="5393" max="5393" width="0.85546875" style="51" customWidth="1"/>
    <col min="5394" max="5394" width="3.140625" style="51" customWidth="1"/>
    <col min="5395" max="5395" width="0" style="51" hidden="1" customWidth="1"/>
    <col min="5396" max="5396" width="6" style="51" customWidth="1"/>
    <col min="5397" max="5397" width="1.5703125" style="51" customWidth="1"/>
    <col min="5398" max="5632" width="9.140625" style="51"/>
    <col min="5633" max="5633" width="1.28515625" style="51" customWidth="1"/>
    <col min="5634" max="5634" width="1.140625" style="51" customWidth="1"/>
    <col min="5635" max="5635" width="16.28515625" style="51" customWidth="1"/>
    <col min="5636" max="5636" width="3.42578125" style="51" customWidth="1"/>
    <col min="5637" max="5637" width="15.140625" style="51" customWidth="1"/>
    <col min="5638" max="5638" width="13.42578125" style="51" customWidth="1"/>
    <col min="5639" max="5639" width="23.5703125" style="51" customWidth="1"/>
    <col min="5640" max="5640" width="11.7109375" style="51" customWidth="1"/>
    <col min="5641" max="5641" width="18" style="51" customWidth="1"/>
    <col min="5642" max="5642" width="6.85546875" style="51" customWidth="1"/>
    <col min="5643" max="5643" width="2.28515625" style="51" customWidth="1"/>
    <col min="5644" max="5644" width="2" style="51" customWidth="1"/>
    <col min="5645" max="5645" width="2.7109375" style="51" customWidth="1"/>
    <col min="5646" max="5646" width="3.85546875" style="51" customWidth="1"/>
    <col min="5647" max="5647" width="0" style="51" hidden="1" customWidth="1"/>
    <col min="5648" max="5648" width="4" style="51" customWidth="1"/>
    <col min="5649" max="5649" width="0.85546875" style="51" customWidth="1"/>
    <col min="5650" max="5650" width="3.140625" style="51" customWidth="1"/>
    <col min="5651" max="5651" width="0" style="51" hidden="1" customWidth="1"/>
    <col min="5652" max="5652" width="6" style="51" customWidth="1"/>
    <col min="5653" max="5653" width="1.5703125" style="51" customWidth="1"/>
    <col min="5654" max="5888" width="9.140625" style="51"/>
    <col min="5889" max="5889" width="1.28515625" style="51" customWidth="1"/>
    <col min="5890" max="5890" width="1.140625" style="51" customWidth="1"/>
    <col min="5891" max="5891" width="16.28515625" style="51" customWidth="1"/>
    <col min="5892" max="5892" width="3.42578125" style="51" customWidth="1"/>
    <col min="5893" max="5893" width="15.140625" style="51" customWidth="1"/>
    <col min="5894" max="5894" width="13.42578125" style="51" customWidth="1"/>
    <col min="5895" max="5895" width="23.5703125" style="51" customWidth="1"/>
    <col min="5896" max="5896" width="11.7109375" style="51" customWidth="1"/>
    <col min="5897" max="5897" width="18" style="51" customWidth="1"/>
    <col min="5898" max="5898" width="6.85546875" style="51" customWidth="1"/>
    <col min="5899" max="5899" width="2.28515625" style="51" customWidth="1"/>
    <col min="5900" max="5900" width="2" style="51" customWidth="1"/>
    <col min="5901" max="5901" width="2.7109375" style="51" customWidth="1"/>
    <col min="5902" max="5902" width="3.85546875" style="51" customWidth="1"/>
    <col min="5903" max="5903" width="0" style="51" hidden="1" customWidth="1"/>
    <col min="5904" max="5904" width="4" style="51" customWidth="1"/>
    <col min="5905" max="5905" width="0.85546875" style="51" customWidth="1"/>
    <col min="5906" max="5906" width="3.140625" style="51" customWidth="1"/>
    <col min="5907" max="5907" width="0" style="51" hidden="1" customWidth="1"/>
    <col min="5908" max="5908" width="6" style="51" customWidth="1"/>
    <col min="5909" max="5909" width="1.5703125" style="51" customWidth="1"/>
    <col min="5910" max="6144" width="9.140625" style="51"/>
    <col min="6145" max="6145" width="1.28515625" style="51" customWidth="1"/>
    <col min="6146" max="6146" width="1.140625" style="51" customWidth="1"/>
    <col min="6147" max="6147" width="16.28515625" style="51" customWidth="1"/>
    <col min="6148" max="6148" width="3.42578125" style="51" customWidth="1"/>
    <col min="6149" max="6149" width="15.140625" style="51" customWidth="1"/>
    <col min="6150" max="6150" width="13.42578125" style="51" customWidth="1"/>
    <col min="6151" max="6151" width="23.5703125" style="51" customWidth="1"/>
    <col min="6152" max="6152" width="11.7109375" style="51" customWidth="1"/>
    <col min="6153" max="6153" width="18" style="51" customWidth="1"/>
    <col min="6154" max="6154" width="6.85546875" style="51" customWidth="1"/>
    <col min="6155" max="6155" width="2.28515625" style="51" customWidth="1"/>
    <col min="6156" max="6156" width="2" style="51" customWidth="1"/>
    <col min="6157" max="6157" width="2.7109375" style="51" customWidth="1"/>
    <col min="6158" max="6158" width="3.85546875" style="51" customWidth="1"/>
    <col min="6159" max="6159" width="0" style="51" hidden="1" customWidth="1"/>
    <col min="6160" max="6160" width="4" style="51" customWidth="1"/>
    <col min="6161" max="6161" width="0.85546875" style="51" customWidth="1"/>
    <col min="6162" max="6162" width="3.140625" style="51" customWidth="1"/>
    <col min="6163" max="6163" width="0" style="51" hidden="1" customWidth="1"/>
    <col min="6164" max="6164" width="6" style="51" customWidth="1"/>
    <col min="6165" max="6165" width="1.5703125" style="51" customWidth="1"/>
    <col min="6166" max="6400" width="9.140625" style="51"/>
    <col min="6401" max="6401" width="1.28515625" style="51" customWidth="1"/>
    <col min="6402" max="6402" width="1.140625" style="51" customWidth="1"/>
    <col min="6403" max="6403" width="16.28515625" style="51" customWidth="1"/>
    <col min="6404" max="6404" width="3.42578125" style="51" customWidth="1"/>
    <col min="6405" max="6405" width="15.140625" style="51" customWidth="1"/>
    <col min="6406" max="6406" width="13.42578125" style="51" customWidth="1"/>
    <col min="6407" max="6407" width="23.5703125" style="51" customWidth="1"/>
    <col min="6408" max="6408" width="11.7109375" style="51" customWidth="1"/>
    <col min="6409" max="6409" width="18" style="51" customWidth="1"/>
    <col min="6410" max="6410" width="6.85546875" style="51" customWidth="1"/>
    <col min="6411" max="6411" width="2.28515625" style="51" customWidth="1"/>
    <col min="6412" max="6412" width="2" style="51" customWidth="1"/>
    <col min="6413" max="6413" width="2.7109375" style="51" customWidth="1"/>
    <col min="6414" max="6414" width="3.85546875" style="51" customWidth="1"/>
    <col min="6415" max="6415" width="0" style="51" hidden="1" customWidth="1"/>
    <col min="6416" max="6416" width="4" style="51" customWidth="1"/>
    <col min="6417" max="6417" width="0.85546875" style="51" customWidth="1"/>
    <col min="6418" max="6418" width="3.140625" style="51" customWidth="1"/>
    <col min="6419" max="6419" width="0" style="51" hidden="1" customWidth="1"/>
    <col min="6420" max="6420" width="6" style="51" customWidth="1"/>
    <col min="6421" max="6421" width="1.5703125" style="51" customWidth="1"/>
    <col min="6422" max="6656" width="9.140625" style="51"/>
    <col min="6657" max="6657" width="1.28515625" style="51" customWidth="1"/>
    <col min="6658" max="6658" width="1.140625" style="51" customWidth="1"/>
    <col min="6659" max="6659" width="16.28515625" style="51" customWidth="1"/>
    <col min="6660" max="6660" width="3.42578125" style="51" customWidth="1"/>
    <col min="6661" max="6661" width="15.140625" style="51" customWidth="1"/>
    <col min="6662" max="6662" width="13.42578125" style="51" customWidth="1"/>
    <col min="6663" max="6663" width="23.5703125" style="51" customWidth="1"/>
    <col min="6664" max="6664" width="11.7109375" style="51" customWidth="1"/>
    <col min="6665" max="6665" width="18" style="51" customWidth="1"/>
    <col min="6666" max="6666" width="6.85546875" style="51" customWidth="1"/>
    <col min="6667" max="6667" width="2.28515625" style="51" customWidth="1"/>
    <col min="6668" max="6668" width="2" style="51" customWidth="1"/>
    <col min="6669" max="6669" width="2.7109375" style="51" customWidth="1"/>
    <col min="6670" max="6670" width="3.85546875" style="51" customWidth="1"/>
    <col min="6671" max="6671" width="0" style="51" hidden="1" customWidth="1"/>
    <col min="6672" max="6672" width="4" style="51" customWidth="1"/>
    <col min="6673" max="6673" width="0.85546875" style="51" customWidth="1"/>
    <col min="6674" max="6674" width="3.140625" style="51" customWidth="1"/>
    <col min="6675" max="6675" width="0" style="51" hidden="1" customWidth="1"/>
    <col min="6676" max="6676" width="6" style="51" customWidth="1"/>
    <col min="6677" max="6677" width="1.5703125" style="51" customWidth="1"/>
    <col min="6678" max="6912" width="9.140625" style="51"/>
    <col min="6913" max="6913" width="1.28515625" style="51" customWidth="1"/>
    <col min="6914" max="6914" width="1.140625" style="51" customWidth="1"/>
    <col min="6915" max="6915" width="16.28515625" style="51" customWidth="1"/>
    <col min="6916" max="6916" width="3.42578125" style="51" customWidth="1"/>
    <col min="6917" max="6917" width="15.140625" style="51" customWidth="1"/>
    <col min="6918" max="6918" width="13.42578125" style="51" customWidth="1"/>
    <col min="6919" max="6919" width="23.5703125" style="51" customWidth="1"/>
    <col min="6920" max="6920" width="11.7109375" style="51" customWidth="1"/>
    <col min="6921" max="6921" width="18" style="51" customWidth="1"/>
    <col min="6922" max="6922" width="6.85546875" style="51" customWidth="1"/>
    <col min="6923" max="6923" width="2.28515625" style="51" customWidth="1"/>
    <col min="6924" max="6924" width="2" style="51" customWidth="1"/>
    <col min="6925" max="6925" width="2.7109375" style="51" customWidth="1"/>
    <col min="6926" max="6926" width="3.85546875" style="51" customWidth="1"/>
    <col min="6927" max="6927" width="0" style="51" hidden="1" customWidth="1"/>
    <col min="6928" max="6928" width="4" style="51" customWidth="1"/>
    <col min="6929" max="6929" width="0.85546875" style="51" customWidth="1"/>
    <col min="6930" max="6930" width="3.140625" style="51" customWidth="1"/>
    <col min="6931" max="6931" width="0" style="51" hidden="1" customWidth="1"/>
    <col min="6932" max="6932" width="6" style="51" customWidth="1"/>
    <col min="6933" max="6933" width="1.5703125" style="51" customWidth="1"/>
    <col min="6934" max="7168" width="9.140625" style="51"/>
    <col min="7169" max="7169" width="1.28515625" style="51" customWidth="1"/>
    <col min="7170" max="7170" width="1.140625" style="51" customWidth="1"/>
    <col min="7171" max="7171" width="16.28515625" style="51" customWidth="1"/>
    <col min="7172" max="7172" width="3.42578125" style="51" customWidth="1"/>
    <col min="7173" max="7173" width="15.140625" style="51" customWidth="1"/>
    <col min="7174" max="7174" width="13.42578125" style="51" customWidth="1"/>
    <col min="7175" max="7175" width="23.5703125" style="51" customWidth="1"/>
    <col min="7176" max="7176" width="11.7109375" style="51" customWidth="1"/>
    <col min="7177" max="7177" width="18" style="51" customWidth="1"/>
    <col min="7178" max="7178" width="6.85546875" style="51" customWidth="1"/>
    <col min="7179" max="7179" width="2.28515625" style="51" customWidth="1"/>
    <col min="7180" max="7180" width="2" style="51" customWidth="1"/>
    <col min="7181" max="7181" width="2.7109375" style="51" customWidth="1"/>
    <col min="7182" max="7182" width="3.85546875" style="51" customWidth="1"/>
    <col min="7183" max="7183" width="0" style="51" hidden="1" customWidth="1"/>
    <col min="7184" max="7184" width="4" style="51" customWidth="1"/>
    <col min="7185" max="7185" width="0.85546875" style="51" customWidth="1"/>
    <col min="7186" max="7186" width="3.140625" style="51" customWidth="1"/>
    <col min="7187" max="7187" width="0" style="51" hidden="1" customWidth="1"/>
    <col min="7188" max="7188" width="6" style="51" customWidth="1"/>
    <col min="7189" max="7189" width="1.5703125" style="51" customWidth="1"/>
    <col min="7190" max="7424" width="9.140625" style="51"/>
    <col min="7425" max="7425" width="1.28515625" style="51" customWidth="1"/>
    <col min="7426" max="7426" width="1.140625" style="51" customWidth="1"/>
    <col min="7427" max="7427" width="16.28515625" style="51" customWidth="1"/>
    <col min="7428" max="7428" width="3.42578125" style="51" customWidth="1"/>
    <col min="7429" max="7429" width="15.140625" style="51" customWidth="1"/>
    <col min="7430" max="7430" width="13.42578125" style="51" customWidth="1"/>
    <col min="7431" max="7431" width="23.5703125" style="51" customWidth="1"/>
    <col min="7432" max="7432" width="11.7109375" style="51" customWidth="1"/>
    <col min="7433" max="7433" width="18" style="51" customWidth="1"/>
    <col min="7434" max="7434" width="6.85546875" style="51" customWidth="1"/>
    <col min="7435" max="7435" width="2.28515625" style="51" customWidth="1"/>
    <col min="7436" max="7436" width="2" style="51" customWidth="1"/>
    <col min="7437" max="7437" width="2.7109375" style="51" customWidth="1"/>
    <col min="7438" max="7438" width="3.85546875" style="51" customWidth="1"/>
    <col min="7439" max="7439" width="0" style="51" hidden="1" customWidth="1"/>
    <col min="7440" max="7440" width="4" style="51" customWidth="1"/>
    <col min="7441" max="7441" width="0.85546875" style="51" customWidth="1"/>
    <col min="7442" max="7442" width="3.140625" style="51" customWidth="1"/>
    <col min="7443" max="7443" width="0" style="51" hidden="1" customWidth="1"/>
    <col min="7444" max="7444" width="6" style="51" customWidth="1"/>
    <col min="7445" max="7445" width="1.5703125" style="51" customWidth="1"/>
    <col min="7446" max="7680" width="9.140625" style="51"/>
    <col min="7681" max="7681" width="1.28515625" style="51" customWidth="1"/>
    <col min="7682" max="7682" width="1.140625" style="51" customWidth="1"/>
    <col min="7683" max="7683" width="16.28515625" style="51" customWidth="1"/>
    <col min="7684" max="7684" width="3.42578125" style="51" customWidth="1"/>
    <col min="7685" max="7685" width="15.140625" style="51" customWidth="1"/>
    <col min="7686" max="7686" width="13.42578125" style="51" customWidth="1"/>
    <col min="7687" max="7687" width="23.5703125" style="51" customWidth="1"/>
    <col min="7688" max="7688" width="11.7109375" style="51" customWidth="1"/>
    <col min="7689" max="7689" width="18" style="51" customWidth="1"/>
    <col min="7690" max="7690" width="6.85546875" style="51" customWidth="1"/>
    <col min="7691" max="7691" width="2.28515625" style="51" customWidth="1"/>
    <col min="7692" max="7692" width="2" style="51" customWidth="1"/>
    <col min="7693" max="7693" width="2.7109375" style="51" customWidth="1"/>
    <col min="7694" max="7694" width="3.85546875" style="51" customWidth="1"/>
    <col min="7695" max="7695" width="0" style="51" hidden="1" customWidth="1"/>
    <col min="7696" max="7696" width="4" style="51" customWidth="1"/>
    <col min="7697" max="7697" width="0.85546875" style="51" customWidth="1"/>
    <col min="7698" max="7698" width="3.140625" style="51" customWidth="1"/>
    <col min="7699" max="7699" width="0" style="51" hidden="1" customWidth="1"/>
    <col min="7700" max="7700" width="6" style="51" customWidth="1"/>
    <col min="7701" max="7701" width="1.5703125" style="51" customWidth="1"/>
    <col min="7702" max="7936" width="9.140625" style="51"/>
    <col min="7937" max="7937" width="1.28515625" style="51" customWidth="1"/>
    <col min="7938" max="7938" width="1.140625" style="51" customWidth="1"/>
    <col min="7939" max="7939" width="16.28515625" style="51" customWidth="1"/>
    <col min="7940" max="7940" width="3.42578125" style="51" customWidth="1"/>
    <col min="7941" max="7941" width="15.140625" style="51" customWidth="1"/>
    <col min="7942" max="7942" width="13.42578125" style="51" customWidth="1"/>
    <col min="7943" max="7943" width="23.5703125" style="51" customWidth="1"/>
    <col min="7944" max="7944" width="11.7109375" style="51" customWidth="1"/>
    <col min="7945" max="7945" width="18" style="51" customWidth="1"/>
    <col min="7946" max="7946" width="6.85546875" style="51" customWidth="1"/>
    <col min="7947" max="7947" width="2.28515625" style="51" customWidth="1"/>
    <col min="7948" max="7948" width="2" style="51" customWidth="1"/>
    <col min="7949" max="7949" width="2.7109375" style="51" customWidth="1"/>
    <col min="7950" max="7950" width="3.85546875" style="51" customWidth="1"/>
    <col min="7951" max="7951" width="0" style="51" hidden="1" customWidth="1"/>
    <col min="7952" max="7952" width="4" style="51" customWidth="1"/>
    <col min="7953" max="7953" width="0.85546875" style="51" customWidth="1"/>
    <col min="7954" max="7954" width="3.140625" style="51" customWidth="1"/>
    <col min="7955" max="7955" width="0" style="51" hidden="1" customWidth="1"/>
    <col min="7956" max="7956" width="6" style="51" customWidth="1"/>
    <col min="7957" max="7957" width="1.5703125" style="51" customWidth="1"/>
    <col min="7958" max="8192" width="9.140625" style="51"/>
    <col min="8193" max="8193" width="1.28515625" style="51" customWidth="1"/>
    <col min="8194" max="8194" width="1.140625" style="51" customWidth="1"/>
    <col min="8195" max="8195" width="16.28515625" style="51" customWidth="1"/>
    <col min="8196" max="8196" width="3.42578125" style="51" customWidth="1"/>
    <col min="8197" max="8197" width="15.140625" style="51" customWidth="1"/>
    <col min="8198" max="8198" width="13.42578125" style="51" customWidth="1"/>
    <col min="8199" max="8199" width="23.5703125" style="51" customWidth="1"/>
    <col min="8200" max="8200" width="11.7109375" style="51" customWidth="1"/>
    <col min="8201" max="8201" width="18" style="51" customWidth="1"/>
    <col min="8202" max="8202" width="6.85546875" style="51" customWidth="1"/>
    <col min="8203" max="8203" width="2.28515625" style="51" customWidth="1"/>
    <col min="8204" max="8204" width="2" style="51" customWidth="1"/>
    <col min="8205" max="8205" width="2.7109375" style="51" customWidth="1"/>
    <col min="8206" max="8206" width="3.85546875" style="51" customWidth="1"/>
    <col min="8207" max="8207" width="0" style="51" hidden="1" customWidth="1"/>
    <col min="8208" max="8208" width="4" style="51" customWidth="1"/>
    <col min="8209" max="8209" width="0.85546875" style="51" customWidth="1"/>
    <col min="8210" max="8210" width="3.140625" style="51" customWidth="1"/>
    <col min="8211" max="8211" width="0" style="51" hidden="1" customWidth="1"/>
    <col min="8212" max="8212" width="6" style="51" customWidth="1"/>
    <col min="8213" max="8213" width="1.5703125" style="51" customWidth="1"/>
    <col min="8214" max="8448" width="9.140625" style="51"/>
    <col min="8449" max="8449" width="1.28515625" style="51" customWidth="1"/>
    <col min="8450" max="8450" width="1.140625" style="51" customWidth="1"/>
    <col min="8451" max="8451" width="16.28515625" style="51" customWidth="1"/>
    <col min="8452" max="8452" width="3.42578125" style="51" customWidth="1"/>
    <col min="8453" max="8453" width="15.140625" style="51" customWidth="1"/>
    <col min="8454" max="8454" width="13.42578125" style="51" customWidth="1"/>
    <col min="8455" max="8455" width="23.5703125" style="51" customWidth="1"/>
    <col min="8456" max="8456" width="11.7109375" style="51" customWidth="1"/>
    <col min="8457" max="8457" width="18" style="51" customWidth="1"/>
    <col min="8458" max="8458" width="6.85546875" style="51" customWidth="1"/>
    <col min="8459" max="8459" width="2.28515625" style="51" customWidth="1"/>
    <col min="8460" max="8460" width="2" style="51" customWidth="1"/>
    <col min="8461" max="8461" width="2.7109375" style="51" customWidth="1"/>
    <col min="8462" max="8462" width="3.85546875" style="51" customWidth="1"/>
    <col min="8463" max="8463" width="0" style="51" hidden="1" customWidth="1"/>
    <col min="8464" max="8464" width="4" style="51" customWidth="1"/>
    <col min="8465" max="8465" width="0.85546875" style="51" customWidth="1"/>
    <col min="8466" max="8466" width="3.140625" style="51" customWidth="1"/>
    <col min="8467" max="8467" width="0" style="51" hidden="1" customWidth="1"/>
    <col min="8468" max="8468" width="6" style="51" customWidth="1"/>
    <col min="8469" max="8469" width="1.5703125" style="51" customWidth="1"/>
    <col min="8470" max="8704" width="9.140625" style="51"/>
    <col min="8705" max="8705" width="1.28515625" style="51" customWidth="1"/>
    <col min="8706" max="8706" width="1.140625" style="51" customWidth="1"/>
    <col min="8707" max="8707" width="16.28515625" style="51" customWidth="1"/>
    <col min="8708" max="8708" width="3.42578125" style="51" customWidth="1"/>
    <col min="8709" max="8709" width="15.140625" style="51" customWidth="1"/>
    <col min="8710" max="8710" width="13.42578125" style="51" customWidth="1"/>
    <col min="8711" max="8711" width="23.5703125" style="51" customWidth="1"/>
    <col min="8712" max="8712" width="11.7109375" style="51" customWidth="1"/>
    <col min="8713" max="8713" width="18" style="51" customWidth="1"/>
    <col min="8714" max="8714" width="6.85546875" style="51" customWidth="1"/>
    <col min="8715" max="8715" width="2.28515625" style="51" customWidth="1"/>
    <col min="8716" max="8716" width="2" style="51" customWidth="1"/>
    <col min="8717" max="8717" width="2.7109375" style="51" customWidth="1"/>
    <col min="8718" max="8718" width="3.85546875" style="51" customWidth="1"/>
    <col min="8719" max="8719" width="0" style="51" hidden="1" customWidth="1"/>
    <col min="8720" max="8720" width="4" style="51" customWidth="1"/>
    <col min="8721" max="8721" width="0.85546875" style="51" customWidth="1"/>
    <col min="8722" max="8722" width="3.140625" style="51" customWidth="1"/>
    <col min="8723" max="8723" width="0" style="51" hidden="1" customWidth="1"/>
    <col min="8724" max="8724" width="6" style="51" customWidth="1"/>
    <col min="8725" max="8725" width="1.5703125" style="51" customWidth="1"/>
    <col min="8726" max="8960" width="9.140625" style="51"/>
    <col min="8961" max="8961" width="1.28515625" style="51" customWidth="1"/>
    <col min="8962" max="8962" width="1.140625" style="51" customWidth="1"/>
    <col min="8963" max="8963" width="16.28515625" style="51" customWidth="1"/>
    <col min="8964" max="8964" width="3.42578125" style="51" customWidth="1"/>
    <col min="8965" max="8965" width="15.140625" style="51" customWidth="1"/>
    <col min="8966" max="8966" width="13.42578125" style="51" customWidth="1"/>
    <col min="8967" max="8967" width="23.5703125" style="51" customWidth="1"/>
    <col min="8968" max="8968" width="11.7109375" style="51" customWidth="1"/>
    <col min="8969" max="8969" width="18" style="51" customWidth="1"/>
    <col min="8970" max="8970" width="6.85546875" style="51" customWidth="1"/>
    <col min="8971" max="8971" width="2.28515625" style="51" customWidth="1"/>
    <col min="8972" max="8972" width="2" style="51" customWidth="1"/>
    <col min="8973" max="8973" width="2.7109375" style="51" customWidth="1"/>
    <col min="8974" max="8974" width="3.85546875" style="51" customWidth="1"/>
    <col min="8975" max="8975" width="0" style="51" hidden="1" customWidth="1"/>
    <col min="8976" max="8976" width="4" style="51" customWidth="1"/>
    <col min="8977" max="8977" width="0.85546875" style="51" customWidth="1"/>
    <col min="8978" max="8978" width="3.140625" style="51" customWidth="1"/>
    <col min="8979" max="8979" width="0" style="51" hidden="1" customWidth="1"/>
    <col min="8980" max="8980" width="6" style="51" customWidth="1"/>
    <col min="8981" max="8981" width="1.5703125" style="51" customWidth="1"/>
    <col min="8982" max="9216" width="9.140625" style="51"/>
    <col min="9217" max="9217" width="1.28515625" style="51" customWidth="1"/>
    <col min="9218" max="9218" width="1.140625" style="51" customWidth="1"/>
    <col min="9219" max="9219" width="16.28515625" style="51" customWidth="1"/>
    <col min="9220" max="9220" width="3.42578125" style="51" customWidth="1"/>
    <col min="9221" max="9221" width="15.140625" style="51" customWidth="1"/>
    <col min="9222" max="9222" width="13.42578125" style="51" customWidth="1"/>
    <col min="9223" max="9223" width="23.5703125" style="51" customWidth="1"/>
    <col min="9224" max="9224" width="11.7109375" style="51" customWidth="1"/>
    <col min="9225" max="9225" width="18" style="51" customWidth="1"/>
    <col min="9226" max="9226" width="6.85546875" style="51" customWidth="1"/>
    <col min="9227" max="9227" width="2.28515625" style="51" customWidth="1"/>
    <col min="9228" max="9228" width="2" style="51" customWidth="1"/>
    <col min="9229" max="9229" width="2.7109375" style="51" customWidth="1"/>
    <col min="9230" max="9230" width="3.85546875" style="51" customWidth="1"/>
    <col min="9231" max="9231" width="0" style="51" hidden="1" customWidth="1"/>
    <col min="9232" max="9232" width="4" style="51" customWidth="1"/>
    <col min="9233" max="9233" width="0.85546875" style="51" customWidth="1"/>
    <col min="9234" max="9234" width="3.140625" style="51" customWidth="1"/>
    <col min="9235" max="9235" width="0" style="51" hidden="1" customWidth="1"/>
    <col min="9236" max="9236" width="6" style="51" customWidth="1"/>
    <col min="9237" max="9237" width="1.5703125" style="51" customWidth="1"/>
    <col min="9238" max="9472" width="9.140625" style="51"/>
    <col min="9473" max="9473" width="1.28515625" style="51" customWidth="1"/>
    <col min="9474" max="9474" width="1.140625" style="51" customWidth="1"/>
    <col min="9475" max="9475" width="16.28515625" style="51" customWidth="1"/>
    <col min="9476" max="9476" width="3.42578125" style="51" customWidth="1"/>
    <col min="9477" max="9477" width="15.140625" style="51" customWidth="1"/>
    <col min="9478" max="9478" width="13.42578125" style="51" customWidth="1"/>
    <col min="9479" max="9479" width="23.5703125" style="51" customWidth="1"/>
    <col min="9480" max="9480" width="11.7109375" style="51" customWidth="1"/>
    <col min="9481" max="9481" width="18" style="51" customWidth="1"/>
    <col min="9482" max="9482" width="6.85546875" style="51" customWidth="1"/>
    <col min="9483" max="9483" width="2.28515625" style="51" customWidth="1"/>
    <col min="9484" max="9484" width="2" style="51" customWidth="1"/>
    <col min="9485" max="9485" width="2.7109375" style="51" customWidth="1"/>
    <col min="9486" max="9486" width="3.85546875" style="51" customWidth="1"/>
    <col min="9487" max="9487" width="0" style="51" hidden="1" customWidth="1"/>
    <col min="9488" max="9488" width="4" style="51" customWidth="1"/>
    <col min="9489" max="9489" width="0.85546875" style="51" customWidth="1"/>
    <col min="9490" max="9490" width="3.140625" style="51" customWidth="1"/>
    <col min="9491" max="9491" width="0" style="51" hidden="1" customWidth="1"/>
    <col min="9492" max="9492" width="6" style="51" customWidth="1"/>
    <col min="9493" max="9493" width="1.5703125" style="51" customWidth="1"/>
    <col min="9494" max="9728" width="9.140625" style="51"/>
    <col min="9729" max="9729" width="1.28515625" style="51" customWidth="1"/>
    <col min="9730" max="9730" width="1.140625" style="51" customWidth="1"/>
    <col min="9731" max="9731" width="16.28515625" style="51" customWidth="1"/>
    <col min="9732" max="9732" width="3.42578125" style="51" customWidth="1"/>
    <col min="9733" max="9733" width="15.140625" style="51" customWidth="1"/>
    <col min="9734" max="9734" width="13.42578125" style="51" customWidth="1"/>
    <col min="9735" max="9735" width="23.5703125" style="51" customWidth="1"/>
    <col min="9736" max="9736" width="11.7109375" style="51" customWidth="1"/>
    <col min="9737" max="9737" width="18" style="51" customWidth="1"/>
    <col min="9738" max="9738" width="6.85546875" style="51" customWidth="1"/>
    <col min="9739" max="9739" width="2.28515625" style="51" customWidth="1"/>
    <col min="9740" max="9740" width="2" style="51" customWidth="1"/>
    <col min="9741" max="9741" width="2.7109375" style="51" customWidth="1"/>
    <col min="9742" max="9742" width="3.85546875" style="51" customWidth="1"/>
    <col min="9743" max="9743" width="0" style="51" hidden="1" customWidth="1"/>
    <col min="9744" max="9744" width="4" style="51" customWidth="1"/>
    <col min="9745" max="9745" width="0.85546875" style="51" customWidth="1"/>
    <col min="9746" max="9746" width="3.140625" style="51" customWidth="1"/>
    <col min="9747" max="9747" width="0" style="51" hidden="1" customWidth="1"/>
    <col min="9748" max="9748" width="6" style="51" customWidth="1"/>
    <col min="9749" max="9749" width="1.5703125" style="51" customWidth="1"/>
    <col min="9750" max="9984" width="9.140625" style="51"/>
    <col min="9985" max="9985" width="1.28515625" style="51" customWidth="1"/>
    <col min="9986" max="9986" width="1.140625" style="51" customWidth="1"/>
    <col min="9987" max="9987" width="16.28515625" style="51" customWidth="1"/>
    <col min="9988" max="9988" width="3.42578125" style="51" customWidth="1"/>
    <col min="9989" max="9989" width="15.140625" style="51" customWidth="1"/>
    <col min="9990" max="9990" width="13.42578125" style="51" customWidth="1"/>
    <col min="9991" max="9991" width="23.5703125" style="51" customWidth="1"/>
    <col min="9992" max="9992" width="11.7109375" style="51" customWidth="1"/>
    <col min="9993" max="9993" width="18" style="51" customWidth="1"/>
    <col min="9994" max="9994" width="6.85546875" style="51" customWidth="1"/>
    <col min="9995" max="9995" width="2.28515625" style="51" customWidth="1"/>
    <col min="9996" max="9996" width="2" style="51" customWidth="1"/>
    <col min="9997" max="9997" width="2.7109375" style="51" customWidth="1"/>
    <col min="9998" max="9998" width="3.85546875" style="51" customWidth="1"/>
    <col min="9999" max="9999" width="0" style="51" hidden="1" customWidth="1"/>
    <col min="10000" max="10000" width="4" style="51" customWidth="1"/>
    <col min="10001" max="10001" width="0.85546875" style="51" customWidth="1"/>
    <col min="10002" max="10002" width="3.140625" style="51" customWidth="1"/>
    <col min="10003" max="10003" width="0" style="51" hidden="1" customWidth="1"/>
    <col min="10004" max="10004" width="6" style="51" customWidth="1"/>
    <col min="10005" max="10005" width="1.5703125" style="51" customWidth="1"/>
    <col min="10006" max="10240" width="9.140625" style="51"/>
    <col min="10241" max="10241" width="1.28515625" style="51" customWidth="1"/>
    <col min="10242" max="10242" width="1.140625" style="51" customWidth="1"/>
    <col min="10243" max="10243" width="16.28515625" style="51" customWidth="1"/>
    <col min="10244" max="10244" width="3.42578125" style="51" customWidth="1"/>
    <col min="10245" max="10245" width="15.140625" style="51" customWidth="1"/>
    <col min="10246" max="10246" width="13.42578125" style="51" customWidth="1"/>
    <col min="10247" max="10247" width="23.5703125" style="51" customWidth="1"/>
    <col min="10248" max="10248" width="11.7109375" style="51" customWidth="1"/>
    <col min="10249" max="10249" width="18" style="51" customWidth="1"/>
    <col min="10250" max="10250" width="6.85546875" style="51" customWidth="1"/>
    <col min="10251" max="10251" width="2.28515625" style="51" customWidth="1"/>
    <col min="10252" max="10252" width="2" style="51" customWidth="1"/>
    <col min="10253" max="10253" width="2.7109375" style="51" customWidth="1"/>
    <col min="10254" max="10254" width="3.85546875" style="51" customWidth="1"/>
    <col min="10255" max="10255" width="0" style="51" hidden="1" customWidth="1"/>
    <col min="10256" max="10256" width="4" style="51" customWidth="1"/>
    <col min="10257" max="10257" width="0.85546875" style="51" customWidth="1"/>
    <col min="10258" max="10258" width="3.140625" style="51" customWidth="1"/>
    <col min="10259" max="10259" width="0" style="51" hidden="1" customWidth="1"/>
    <col min="10260" max="10260" width="6" style="51" customWidth="1"/>
    <col min="10261" max="10261" width="1.5703125" style="51" customWidth="1"/>
    <col min="10262" max="10496" width="9.140625" style="51"/>
    <col min="10497" max="10497" width="1.28515625" style="51" customWidth="1"/>
    <col min="10498" max="10498" width="1.140625" style="51" customWidth="1"/>
    <col min="10499" max="10499" width="16.28515625" style="51" customWidth="1"/>
    <col min="10500" max="10500" width="3.42578125" style="51" customWidth="1"/>
    <col min="10501" max="10501" width="15.140625" style="51" customWidth="1"/>
    <col min="10502" max="10502" width="13.42578125" style="51" customWidth="1"/>
    <col min="10503" max="10503" width="23.5703125" style="51" customWidth="1"/>
    <col min="10504" max="10504" width="11.7109375" style="51" customWidth="1"/>
    <col min="10505" max="10505" width="18" style="51" customWidth="1"/>
    <col min="10506" max="10506" width="6.85546875" style="51" customWidth="1"/>
    <col min="10507" max="10507" width="2.28515625" style="51" customWidth="1"/>
    <col min="10508" max="10508" width="2" style="51" customWidth="1"/>
    <col min="10509" max="10509" width="2.7109375" style="51" customWidth="1"/>
    <col min="10510" max="10510" width="3.85546875" style="51" customWidth="1"/>
    <col min="10511" max="10511" width="0" style="51" hidden="1" customWidth="1"/>
    <col min="10512" max="10512" width="4" style="51" customWidth="1"/>
    <col min="10513" max="10513" width="0.85546875" style="51" customWidth="1"/>
    <col min="10514" max="10514" width="3.140625" style="51" customWidth="1"/>
    <col min="10515" max="10515" width="0" style="51" hidden="1" customWidth="1"/>
    <col min="10516" max="10516" width="6" style="51" customWidth="1"/>
    <col min="10517" max="10517" width="1.5703125" style="51" customWidth="1"/>
    <col min="10518" max="10752" width="9.140625" style="51"/>
    <col min="10753" max="10753" width="1.28515625" style="51" customWidth="1"/>
    <col min="10754" max="10754" width="1.140625" style="51" customWidth="1"/>
    <col min="10755" max="10755" width="16.28515625" style="51" customWidth="1"/>
    <col min="10756" max="10756" width="3.42578125" style="51" customWidth="1"/>
    <col min="10757" max="10757" width="15.140625" style="51" customWidth="1"/>
    <col min="10758" max="10758" width="13.42578125" style="51" customWidth="1"/>
    <col min="10759" max="10759" width="23.5703125" style="51" customWidth="1"/>
    <col min="10760" max="10760" width="11.7109375" style="51" customWidth="1"/>
    <col min="10761" max="10761" width="18" style="51" customWidth="1"/>
    <col min="10762" max="10762" width="6.85546875" style="51" customWidth="1"/>
    <col min="10763" max="10763" width="2.28515625" style="51" customWidth="1"/>
    <col min="10764" max="10764" width="2" style="51" customWidth="1"/>
    <col min="10765" max="10765" width="2.7109375" style="51" customWidth="1"/>
    <col min="10766" max="10766" width="3.85546875" style="51" customWidth="1"/>
    <col min="10767" max="10767" width="0" style="51" hidden="1" customWidth="1"/>
    <col min="10768" max="10768" width="4" style="51" customWidth="1"/>
    <col min="10769" max="10769" width="0.85546875" style="51" customWidth="1"/>
    <col min="10770" max="10770" width="3.140625" style="51" customWidth="1"/>
    <col min="10771" max="10771" width="0" style="51" hidden="1" customWidth="1"/>
    <col min="10772" max="10772" width="6" style="51" customWidth="1"/>
    <col min="10773" max="10773" width="1.5703125" style="51" customWidth="1"/>
    <col min="10774" max="11008" width="9.140625" style="51"/>
    <col min="11009" max="11009" width="1.28515625" style="51" customWidth="1"/>
    <col min="11010" max="11010" width="1.140625" style="51" customWidth="1"/>
    <col min="11011" max="11011" width="16.28515625" style="51" customWidth="1"/>
    <col min="11012" max="11012" width="3.42578125" style="51" customWidth="1"/>
    <col min="11013" max="11013" width="15.140625" style="51" customWidth="1"/>
    <col min="11014" max="11014" width="13.42578125" style="51" customWidth="1"/>
    <col min="11015" max="11015" width="23.5703125" style="51" customWidth="1"/>
    <col min="11016" max="11016" width="11.7109375" style="51" customWidth="1"/>
    <col min="11017" max="11017" width="18" style="51" customWidth="1"/>
    <col min="11018" max="11018" width="6.85546875" style="51" customWidth="1"/>
    <col min="11019" max="11019" width="2.28515625" style="51" customWidth="1"/>
    <col min="11020" max="11020" width="2" style="51" customWidth="1"/>
    <col min="11021" max="11021" width="2.7109375" style="51" customWidth="1"/>
    <col min="11022" max="11022" width="3.85546875" style="51" customWidth="1"/>
    <col min="11023" max="11023" width="0" style="51" hidden="1" customWidth="1"/>
    <col min="11024" max="11024" width="4" style="51" customWidth="1"/>
    <col min="11025" max="11025" width="0.85546875" style="51" customWidth="1"/>
    <col min="11026" max="11026" width="3.140625" style="51" customWidth="1"/>
    <col min="11027" max="11027" width="0" style="51" hidden="1" customWidth="1"/>
    <col min="11028" max="11028" width="6" style="51" customWidth="1"/>
    <col min="11029" max="11029" width="1.5703125" style="51" customWidth="1"/>
    <col min="11030" max="11264" width="9.140625" style="51"/>
    <col min="11265" max="11265" width="1.28515625" style="51" customWidth="1"/>
    <col min="11266" max="11266" width="1.140625" style="51" customWidth="1"/>
    <col min="11267" max="11267" width="16.28515625" style="51" customWidth="1"/>
    <col min="11268" max="11268" width="3.42578125" style="51" customWidth="1"/>
    <col min="11269" max="11269" width="15.140625" style="51" customWidth="1"/>
    <col min="11270" max="11270" width="13.42578125" style="51" customWidth="1"/>
    <col min="11271" max="11271" width="23.5703125" style="51" customWidth="1"/>
    <col min="11272" max="11272" width="11.7109375" style="51" customWidth="1"/>
    <col min="11273" max="11273" width="18" style="51" customWidth="1"/>
    <col min="11274" max="11274" width="6.85546875" style="51" customWidth="1"/>
    <col min="11275" max="11275" width="2.28515625" style="51" customWidth="1"/>
    <col min="11276" max="11276" width="2" style="51" customWidth="1"/>
    <col min="11277" max="11277" width="2.7109375" style="51" customWidth="1"/>
    <col min="11278" max="11278" width="3.85546875" style="51" customWidth="1"/>
    <col min="11279" max="11279" width="0" style="51" hidden="1" customWidth="1"/>
    <col min="11280" max="11280" width="4" style="51" customWidth="1"/>
    <col min="11281" max="11281" width="0.85546875" style="51" customWidth="1"/>
    <col min="11282" max="11282" width="3.140625" style="51" customWidth="1"/>
    <col min="11283" max="11283" width="0" style="51" hidden="1" customWidth="1"/>
    <col min="11284" max="11284" width="6" style="51" customWidth="1"/>
    <col min="11285" max="11285" width="1.5703125" style="51" customWidth="1"/>
    <col min="11286" max="11520" width="9.140625" style="51"/>
    <col min="11521" max="11521" width="1.28515625" style="51" customWidth="1"/>
    <col min="11522" max="11522" width="1.140625" style="51" customWidth="1"/>
    <col min="11523" max="11523" width="16.28515625" style="51" customWidth="1"/>
    <col min="11524" max="11524" width="3.42578125" style="51" customWidth="1"/>
    <col min="11525" max="11525" width="15.140625" style="51" customWidth="1"/>
    <col min="11526" max="11526" width="13.42578125" style="51" customWidth="1"/>
    <col min="11527" max="11527" width="23.5703125" style="51" customWidth="1"/>
    <col min="11528" max="11528" width="11.7109375" style="51" customWidth="1"/>
    <col min="11529" max="11529" width="18" style="51" customWidth="1"/>
    <col min="11530" max="11530" width="6.85546875" style="51" customWidth="1"/>
    <col min="11531" max="11531" width="2.28515625" style="51" customWidth="1"/>
    <col min="11532" max="11532" width="2" style="51" customWidth="1"/>
    <col min="11533" max="11533" width="2.7109375" style="51" customWidth="1"/>
    <col min="11534" max="11534" width="3.85546875" style="51" customWidth="1"/>
    <col min="11535" max="11535" width="0" style="51" hidden="1" customWidth="1"/>
    <col min="11536" max="11536" width="4" style="51" customWidth="1"/>
    <col min="11537" max="11537" width="0.85546875" style="51" customWidth="1"/>
    <col min="11538" max="11538" width="3.140625" style="51" customWidth="1"/>
    <col min="11539" max="11539" width="0" style="51" hidden="1" customWidth="1"/>
    <col min="11540" max="11540" width="6" style="51" customWidth="1"/>
    <col min="11541" max="11541" width="1.5703125" style="51" customWidth="1"/>
    <col min="11542" max="11776" width="9.140625" style="51"/>
    <col min="11777" max="11777" width="1.28515625" style="51" customWidth="1"/>
    <col min="11778" max="11778" width="1.140625" style="51" customWidth="1"/>
    <col min="11779" max="11779" width="16.28515625" style="51" customWidth="1"/>
    <col min="11780" max="11780" width="3.42578125" style="51" customWidth="1"/>
    <col min="11781" max="11781" width="15.140625" style="51" customWidth="1"/>
    <col min="11782" max="11782" width="13.42578125" style="51" customWidth="1"/>
    <col min="11783" max="11783" width="23.5703125" style="51" customWidth="1"/>
    <col min="11784" max="11784" width="11.7109375" style="51" customWidth="1"/>
    <col min="11785" max="11785" width="18" style="51" customWidth="1"/>
    <col min="11786" max="11786" width="6.85546875" style="51" customWidth="1"/>
    <col min="11787" max="11787" width="2.28515625" style="51" customWidth="1"/>
    <col min="11788" max="11788" width="2" style="51" customWidth="1"/>
    <col min="11789" max="11789" width="2.7109375" style="51" customWidth="1"/>
    <col min="11790" max="11790" width="3.85546875" style="51" customWidth="1"/>
    <col min="11791" max="11791" width="0" style="51" hidden="1" customWidth="1"/>
    <col min="11792" max="11792" width="4" style="51" customWidth="1"/>
    <col min="11793" max="11793" width="0.85546875" style="51" customWidth="1"/>
    <col min="11794" max="11794" width="3.140625" style="51" customWidth="1"/>
    <col min="11795" max="11795" width="0" style="51" hidden="1" customWidth="1"/>
    <col min="11796" max="11796" width="6" style="51" customWidth="1"/>
    <col min="11797" max="11797" width="1.5703125" style="51" customWidth="1"/>
    <col min="11798" max="12032" width="9.140625" style="51"/>
    <col min="12033" max="12033" width="1.28515625" style="51" customWidth="1"/>
    <col min="12034" max="12034" width="1.140625" style="51" customWidth="1"/>
    <col min="12035" max="12035" width="16.28515625" style="51" customWidth="1"/>
    <col min="12036" max="12036" width="3.42578125" style="51" customWidth="1"/>
    <col min="12037" max="12037" width="15.140625" style="51" customWidth="1"/>
    <col min="12038" max="12038" width="13.42578125" style="51" customWidth="1"/>
    <col min="12039" max="12039" width="23.5703125" style="51" customWidth="1"/>
    <col min="12040" max="12040" width="11.7109375" style="51" customWidth="1"/>
    <col min="12041" max="12041" width="18" style="51" customWidth="1"/>
    <col min="12042" max="12042" width="6.85546875" style="51" customWidth="1"/>
    <col min="12043" max="12043" width="2.28515625" style="51" customWidth="1"/>
    <col min="12044" max="12044" width="2" style="51" customWidth="1"/>
    <col min="12045" max="12045" width="2.7109375" style="51" customWidth="1"/>
    <col min="12046" max="12046" width="3.85546875" style="51" customWidth="1"/>
    <col min="12047" max="12047" width="0" style="51" hidden="1" customWidth="1"/>
    <col min="12048" max="12048" width="4" style="51" customWidth="1"/>
    <col min="12049" max="12049" width="0.85546875" style="51" customWidth="1"/>
    <col min="12050" max="12050" width="3.140625" style="51" customWidth="1"/>
    <col min="12051" max="12051" width="0" style="51" hidden="1" customWidth="1"/>
    <col min="12052" max="12052" width="6" style="51" customWidth="1"/>
    <col min="12053" max="12053" width="1.5703125" style="51" customWidth="1"/>
    <col min="12054" max="12288" width="9.140625" style="51"/>
    <col min="12289" max="12289" width="1.28515625" style="51" customWidth="1"/>
    <col min="12290" max="12290" width="1.140625" style="51" customWidth="1"/>
    <col min="12291" max="12291" width="16.28515625" style="51" customWidth="1"/>
    <col min="12292" max="12292" width="3.42578125" style="51" customWidth="1"/>
    <col min="12293" max="12293" width="15.140625" style="51" customWidth="1"/>
    <col min="12294" max="12294" width="13.42578125" style="51" customWidth="1"/>
    <col min="12295" max="12295" width="23.5703125" style="51" customWidth="1"/>
    <col min="12296" max="12296" width="11.7109375" style="51" customWidth="1"/>
    <col min="12297" max="12297" width="18" style="51" customWidth="1"/>
    <col min="12298" max="12298" width="6.85546875" style="51" customWidth="1"/>
    <col min="12299" max="12299" width="2.28515625" style="51" customWidth="1"/>
    <col min="12300" max="12300" width="2" style="51" customWidth="1"/>
    <col min="12301" max="12301" width="2.7109375" style="51" customWidth="1"/>
    <col min="12302" max="12302" width="3.85546875" style="51" customWidth="1"/>
    <col min="12303" max="12303" width="0" style="51" hidden="1" customWidth="1"/>
    <col min="12304" max="12304" width="4" style="51" customWidth="1"/>
    <col min="12305" max="12305" width="0.85546875" style="51" customWidth="1"/>
    <col min="12306" max="12306" width="3.140625" style="51" customWidth="1"/>
    <col min="12307" max="12307" width="0" style="51" hidden="1" customWidth="1"/>
    <col min="12308" max="12308" width="6" style="51" customWidth="1"/>
    <col min="12309" max="12309" width="1.5703125" style="51" customWidth="1"/>
    <col min="12310" max="12544" width="9.140625" style="51"/>
    <col min="12545" max="12545" width="1.28515625" style="51" customWidth="1"/>
    <col min="12546" max="12546" width="1.140625" style="51" customWidth="1"/>
    <col min="12547" max="12547" width="16.28515625" style="51" customWidth="1"/>
    <col min="12548" max="12548" width="3.42578125" style="51" customWidth="1"/>
    <col min="12549" max="12549" width="15.140625" style="51" customWidth="1"/>
    <col min="12550" max="12550" width="13.42578125" style="51" customWidth="1"/>
    <col min="12551" max="12551" width="23.5703125" style="51" customWidth="1"/>
    <col min="12552" max="12552" width="11.7109375" style="51" customWidth="1"/>
    <col min="12553" max="12553" width="18" style="51" customWidth="1"/>
    <col min="12554" max="12554" width="6.85546875" style="51" customWidth="1"/>
    <col min="12555" max="12555" width="2.28515625" style="51" customWidth="1"/>
    <col min="12556" max="12556" width="2" style="51" customWidth="1"/>
    <col min="12557" max="12557" width="2.7109375" style="51" customWidth="1"/>
    <col min="12558" max="12558" width="3.85546875" style="51" customWidth="1"/>
    <col min="12559" max="12559" width="0" style="51" hidden="1" customWidth="1"/>
    <col min="12560" max="12560" width="4" style="51" customWidth="1"/>
    <col min="12561" max="12561" width="0.85546875" style="51" customWidth="1"/>
    <col min="12562" max="12562" width="3.140625" style="51" customWidth="1"/>
    <col min="12563" max="12563" width="0" style="51" hidden="1" customWidth="1"/>
    <col min="12564" max="12564" width="6" style="51" customWidth="1"/>
    <col min="12565" max="12565" width="1.5703125" style="51" customWidth="1"/>
    <col min="12566" max="12800" width="9.140625" style="51"/>
    <col min="12801" max="12801" width="1.28515625" style="51" customWidth="1"/>
    <col min="12802" max="12802" width="1.140625" style="51" customWidth="1"/>
    <col min="12803" max="12803" width="16.28515625" style="51" customWidth="1"/>
    <col min="12804" max="12804" width="3.42578125" style="51" customWidth="1"/>
    <col min="12805" max="12805" width="15.140625" style="51" customWidth="1"/>
    <col min="12806" max="12806" width="13.42578125" style="51" customWidth="1"/>
    <col min="12807" max="12807" width="23.5703125" style="51" customWidth="1"/>
    <col min="12808" max="12808" width="11.7109375" style="51" customWidth="1"/>
    <col min="12809" max="12809" width="18" style="51" customWidth="1"/>
    <col min="12810" max="12810" width="6.85546875" style="51" customWidth="1"/>
    <col min="12811" max="12811" width="2.28515625" style="51" customWidth="1"/>
    <col min="12812" max="12812" width="2" style="51" customWidth="1"/>
    <col min="12813" max="12813" width="2.7109375" style="51" customWidth="1"/>
    <col min="12814" max="12814" width="3.85546875" style="51" customWidth="1"/>
    <col min="12815" max="12815" width="0" style="51" hidden="1" customWidth="1"/>
    <col min="12816" max="12816" width="4" style="51" customWidth="1"/>
    <col min="12817" max="12817" width="0.85546875" style="51" customWidth="1"/>
    <col min="12818" max="12818" width="3.140625" style="51" customWidth="1"/>
    <col min="12819" max="12819" width="0" style="51" hidden="1" customWidth="1"/>
    <col min="12820" max="12820" width="6" style="51" customWidth="1"/>
    <col min="12821" max="12821" width="1.5703125" style="51" customWidth="1"/>
    <col min="12822" max="13056" width="9.140625" style="51"/>
    <col min="13057" max="13057" width="1.28515625" style="51" customWidth="1"/>
    <col min="13058" max="13058" width="1.140625" style="51" customWidth="1"/>
    <col min="13059" max="13059" width="16.28515625" style="51" customWidth="1"/>
    <col min="13060" max="13060" width="3.42578125" style="51" customWidth="1"/>
    <col min="13061" max="13061" width="15.140625" style="51" customWidth="1"/>
    <col min="13062" max="13062" width="13.42578125" style="51" customWidth="1"/>
    <col min="13063" max="13063" width="23.5703125" style="51" customWidth="1"/>
    <col min="13064" max="13064" width="11.7109375" style="51" customWidth="1"/>
    <col min="13065" max="13065" width="18" style="51" customWidth="1"/>
    <col min="13066" max="13066" width="6.85546875" style="51" customWidth="1"/>
    <col min="13067" max="13067" width="2.28515625" style="51" customWidth="1"/>
    <col min="13068" max="13068" width="2" style="51" customWidth="1"/>
    <col min="13069" max="13069" width="2.7109375" style="51" customWidth="1"/>
    <col min="13070" max="13070" width="3.85546875" style="51" customWidth="1"/>
    <col min="13071" max="13071" width="0" style="51" hidden="1" customWidth="1"/>
    <col min="13072" max="13072" width="4" style="51" customWidth="1"/>
    <col min="13073" max="13073" width="0.85546875" style="51" customWidth="1"/>
    <col min="13074" max="13074" width="3.140625" style="51" customWidth="1"/>
    <col min="13075" max="13075" width="0" style="51" hidden="1" customWidth="1"/>
    <col min="13076" max="13076" width="6" style="51" customWidth="1"/>
    <col min="13077" max="13077" width="1.5703125" style="51" customWidth="1"/>
    <col min="13078" max="13312" width="9.140625" style="51"/>
    <col min="13313" max="13313" width="1.28515625" style="51" customWidth="1"/>
    <col min="13314" max="13314" width="1.140625" style="51" customWidth="1"/>
    <col min="13315" max="13315" width="16.28515625" style="51" customWidth="1"/>
    <col min="13316" max="13316" width="3.42578125" style="51" customWidth="1"/>
    <col min="13317" max="13317" width="15.140625" style="51" customWidth="1"/>
    <col min="13318" max="13318" width="13.42578125" style="51" customWidth="1"/>
    <col min="13319" max="13319" width="23.5703125" style="51" customWidth="1"/>
    <col min="13320" max="13320" width="11.7109375" style="51" customWidth="1"/>
    <col min="13321" max="13321" width="18" style="51" customWidth="1"/>
    <col min="13322" max="13322" width="6.85546875" style="51" customWidth="1"/>
    <col min="13323" max="13323" width="2.28515625" style="51" customWidth="1"/>
    <col min="13324" max="13324" width="2" style="51" customWidth="1"/>
    <col min="13325" max="13325" width="2.7109375" style="51" customWidth="1"/>
    <col min="13326" max="13326" width="3.85546875" style="51" customWidth="1"/>
    <col min="13327" max="13327" width="0" style="51" hidden="1" customWidth="1"/>
    <col min="13328" max="13328" width="4" style="51" customWidth="1"/>
    <col min="13329" max="13329" width="0.85546875" style="51" customWidth="1"/>
    <col min="13330" max="13330" width="3.140625" style="51" customWidth="1"/>
    <col min="13331" max="13331" width="0" style="51" hidden="1" customWidth="1"/>
    <col min="13332" max="13332" width="6" style="51" customWidth="1"/>
    <col min="13333" max="13333" width="1.5703125" style="51" customWidth="1"/>
    <col min="13334" max="13568" width="9.140625" style="51"/>
    <col min="13569" max="13569" width="1.28515625" style="51" customWidth="1"/>
    <col min="13570" max="13570" width="1.140625" style="51" customWidth="1"/>
    <col min="13571" max="13571" width="16.28515625" style="51" customWidth="1"/>
    <col min="13572" max="13572" width="3.42578125" style="51" customWidth="1"/>
    <col min="13573" max="13573" width="15.140625" style="51" customWidth="1"/>
    <col min="13574" max="13574" width="13.42578125" style="51" customWidth="1"/>
    <col min="13575" max="13575" width="23.5703125" style="51" customWidth="1"/>
    <col min="13576" max="13576" width="11.7109375" style="51" customWidth="1"/>
    <col min="13577" max="13577" width="18" style="51" customWidth="1"/>
    <col min="13578" max="13578" width="6.85546875" style="51" customWidth="1"/>
    <col min="13579" max="13579" width="2.28515625" style="51" customWidth="1"/>
    <col min="13580" max="13580" width="2" style="51" customWidth="1"/>
    <col min="13581" max="13581" width="2.7109375" style="51" customWidth="1"/>
    <col min="13582" max="13582" width="3.85546875" style="51" customWidth="1"/>
    <col min="13583" max="13583" width="0" style="51" hidden="1" customWidth="1"/>
    <col min="13584" max="13584" width="4" style="51" customWidth="1"/>
    <col min="13585" max="13585" width="0.85546875" style="51" customWidth="1"/>
    <col min="13586" max="13586" width="3.140625" style="51" customWidth="1"/>
    <col min="13587" max="13587" width="0" style="51" hidden="1" customWidth="1"/>
    <col min="13588" max="13588" width="6" style="51" customWidth="1"/>
    <col min="13589" max="13589" width="1.5703125" style="51" customWidth="1"/>
    <col min="13590" max="13824" width="9.140625" style="51"/>
    <col min="13825" max="13825" width="1.28515625" style="51" customWidth="1"/>
    <col min="13826" max="13826" width="1.140625" style="51" customWidth="1"/>
    <col min="13827" max="13827" width="16.28515625" style="51" customWidth="1"/>
    <col min="13828" max="13828" width="3.42578125" style="51" customWidth="1"/>
    <col min="13829" max="13829" width="15.140625" style="51" customWidth="1"/>
    <col min="13830" max="13830" width="13.42578125" style="51" customWidth="1"/>
    <col min="13831" max="13831" width="23.5703125" style="51" customWidth="1"/>
    <col min="13832" max="13832" width="11.7109375" style="51" customWidth="1"/>
    <col min="13833" max="13833" width="18" style="51" customWidth="1"/>
    <col min="13834" max="13834" width="6.85546875" style="51" customWidth="1"/>
    <col min="13835" max="13835" width="2.28515625" style="51" customWidth="1"/>
    <col min="13836" max="13836" width="2" style="51" customWidth="1"/>
    <col min="13837" max="13837" width="2.7109375" style="51" customWidth="1"/>
    <col min="13838" max="13838" width="3.85546875" style="51" customWidth="1"/>
    <col min="13839" max="13839" width="0" style="51" hidden="1" customWidth="1"/>
    <col min="13840" max="13840" width="4" style="51" customWidth="1"/>
    <col min="13841" max="13841" width="0.85546875" style="51" customWidth="1"/>
    <col min="13842" max="13842" width="3.140625" style="51" customWidth="1"/>
    <col min="13843" max="13843" width="0" style="51" hidden="1" customWidth="1"/>
    <col min="13844" max="13844" width="6" style="51" customWidth="1"/>
    <col min="13845" max="13845" width="1.5703125" style="51" customWidth="1"/>
    <col min="13846" max="14080" width="9.140625" style="51"/>
    <col min="14081" max="14081" width="1.28515625" style="51" customWidth="1"/>
    <col min="14082" max="14082" width="1.140625" style="51" customWidth="1"/>
    <col min="14083" max="14083" width="16.28515625" style="51" customWidth="1"/>
    <col min="14084" max="14084" width="3.42578125" style="51" customWidth="1"/>
    <col min="14085" max="14085" width="15.140625" style="51" customWidth="1"/>
    <col min="14086" max="14086" width="13.42578125" style="51" customWidth="1"/>
    <col min="14087" max="14087" width="23.5703125" style="51" customWidth="1"/>
    <col min="14088" max="14088" width="11.7109375" style="51" customWidth="1"/>
    <col min="14089" max="14089" width="18" style="51" customWidth="1"/>
    <col min="14090" max="14090" width="6.85546875" style="51" customWidth="1"/>
    <col min="14091" max="14091" width="2.28515625" style="51" customWidth="1"/>
    <col min="14092" max="14092" width="2" style="51" customWidth="1"/>
    <col min="14093" max="14093" width="2.7109375" style="51" customWidth="1"/>
    <col min="14094" max="14094" width="3.85546875" style="51" customWidth="1"/>
    <col min="14095" max="14095" width="0" style="51" hidden="1" customWidth="1"/>
    <col min="14096" max="14096" width="4" style="51" customWidth="1"/>
    <col min="14097" max="14097" width="0.85546875" style="51" customWidth="1"/>
    <col min="14098" max="14098" width="3.140625" style="51" customWidth="1"/>
    <col min="14099" max="14099" width="0" style="51" hidden="1" customWidth="1"/>
    <col min="14100" max="14100" width="6" style="51" customWidth="1"/>
    <col min="14101" max="14101" width="1.5703125" style="51" customWidth="1"/>
    <col min="14102" max="14336" width="9.140625" style="51"/>
    <col min="14337" max="14337" width="1.28515625" style="51" customWidth="1"/>
    <col min="14338" max="14338" width="1.140625" style="51" customWidth="1"/>
    <col min="14339" max="14339" width="16.28515625" style="51" customWidth="1"/>
    <col min="14340" max="14340" width="3.42578125" style="51" customWidth="1"/>
    <col min="14341" max="14341" width="15.140625" style="51" customWidth="1"/>
    <col min="14342" max="14342" width="13.42578125" style="51" customWidth="1"/>
    <col min="14343" max="14343" width="23.5703125" style="51" customWidth="1"/>
    <col min="14344" max="14344" width="11.7109375" style="51" customWidth="1"/>
    <col min="14345" max="14345" width="18" style="51" customWidth="1"/>
    <col min="14346" max="14346" width="6.85546875" style="51" customWidth="1"/>
    <col min="14347" max="14347" width="2.28515625" style="51" customWidth="1"/>
    <col min="14348" max="14348" width="2" style="51" customWidth="1"/>
    <col min="14349" max="14349" width="2.7109375" style="51" customWidth="1"/>
    <col min="14350" max="14350" width="3.85546875" style="51" customWidth="1"/>
    <col min="14351" max="14351" width="0" style="51" hidden="1" customWidth="1"/>
    <col min="14352" max="14352" width="4" style="51" customWidth="1"/>
    <col min="14353" max="14353" width="0.85546875" style="51" customWidth="1"/>
    <col min="14354" max="14354" width="3.140625" style="51" customWidth="1"/>
    <col min="14355" max="14355" width="0" style="51" hidden="1" customWidth="1"/>
    <col min="14356" max="14356" width="6" style="51" customWidth="1"/>
    <col min="14357" max="14357" width="1.5703125" style="51" customWidth="1"/>
    <col min="14358" max="14592" width="9.140625" style="51"/>
    <col min="14593" max="14593" width="1.28515625" style="51" customWidth="1"/>
    <col min="14594" max="14594" width="1.140625" style="51" customWidth="1"/>
    <col min="14595" max="14595" width="16.28515625" style="51" customWidth="1"/>
    <col min="14596" max="14596" width="3.42578125" style="51" customWidth="1"/>
    <col min="14597" max="14597" width="15.140625" style="51" customWidth="1"/>
    <col min="14598" max="14598" width="13.42578125" style="51" customWidth="1"/>
    <col min="14599" max="14599" width="23.5703125" style="51" customWidth="1"/>
    <col min="14600" max="14600" width="11.7109375" style="51" customWidth="1"/>
    <col min="14601" max="14601" width="18" style="51" customWidth="1"/>
    <col min="14602" max="14602" width="6.85546875" style="51" customWidth="1"/>
    <col min="14603" max="14603" width="2.28515625" style="51" customWidth="1"/>
    <col min="14604" max="14604" width="2" style="51" customWidth="1"/>
    <col min="14605" max="14605" width="2.7109375" style="51" customWidth="1"/>
    <col min="14606" max="14606" width="3.85546875" style="51" customWidth="1"/>
    <col min="14607" max="14607" width="0" style="51" hidden="1" customWidth="1"/>
    <col min="14608" max="14608" width="4" style="51" customWidth="1"/>
    <col min="14609" max="14609" width="0.85546875" style="51" customWidth="1"/>
    <col min="14610" max="14610" width="3.140625" style="51" customWidth="1"/>
    <col min="14611" max="14611" width="0" style="51" hidden="1" customWidth="1"/>
    <col min="14612" max="14612" width="6" style="51" customWidth="1"/>
    <col min="14613" max="14613" width="1.5703125" style="51" customWidth="1"/>
    <col min="14614" max="14848" width="9.140625" style="51"/>
    <col min="14849" max="14849" width="1.28515625" style="51" customWidth="1"/>
    <col min="14850" max="14850" width="1.140625" style="51" customWidth="1"/>
    <col min="14851" max="14851" width="16.28515625" style="51" customWidth="1"/>
    <col min="14852" max="14852" width="3.42578125" style="51" customWidth="1"/>
    <col min="14853" max="14853" width="15.140625" style="51" customWidth="1"/>
    <col min="14854" max="14854" width="13.42578125" style="51" customWidth="1"/>
    <col min="14855" max="14855" width="23.5703125" style="51" customWidth="1"/>
    <col min="14856" max="14856" width="11.7109375" style="51" customWidth="1"/>
    <col min="14857" max="14857" width="18" style="51" customWidth="1"/>
    <col min="14858" max="14858" width="6.85546875" style="51" customWidth="1"/>
    <col min="14859" max="14859" width="2.28515625" style="51" customWidth="1"/>
    <col min="14860" max="14860" width="2" style="51" customWidth="1"/>
    <col min="14861" max="14861" width="2.7109375" style="51" customWidth="1"/>
    <col min="14862" max="14862" width="3.85546875" style="51" customWidth="1"/>
    <col min="14863" max="14863" width="0" style="51" hidden="1" customWidth="1"/>
    <col min="14864" max="14864" width="4" style="51" customWidth="1"/>
    <col min="14865" max="14865" width="0.85546875" style="51" customWidth="1"/>
    <col min="14866" max="14866" width="3.140625" style="51" customWidth="1"/>
    <col min="14867" max="14867" width="0" style="51" hidden="1" customWidth="1"/>
    <col min="14868" max="14868" width="6" style="51" customWidth="1"/>
    <col min="14869" max="14869" width="1.5703125" style="51" customWidth="1"/>
    <col min="14870" max="15104" width="9.140625" style="51"/>
    <col min="15105" max="15105" width="1.28515625" style="51" customWidth="1"/>
    <col min="15106" max="15106" width="1.140625" style="51" customWidth="1"/>
    <col min="15107" max="15107" width="16.28515625" style="51" customWidth="1"/>
    <col min="15108" max="15108" width="3.42578125" style="51" customWidth="1"/>
    <col min="15109" max="15109" width="15.140625" style="51" customWidth="1"/>
    <col min="15110" max="15110" width="13.42578125" style="51" customWidth="1"/>
    <col min="15111" max="15111" width="23.5703125" style="51" customWidth="1"/>
    <col min="15112" max="15112" width="11.7109375" style="51" customWidth="1"/>
    <col min="15113" max="15113" width="18" style="51" customWidth="1"/>
    <col min="15114" max="15114" width="6.85546875" style="51" customWidth="1"/>
    <col min="15115" max="15115" width="2.28515625" style="51" customWidth="1"/>
    <col min="15116" max="15116" width="2" style="51" customWidth="1"/>
    <col min="15117" max="15117" width="2.7109375" style="51" customWidth="1"/>
    <col min="15118" max="15118" width="3.85546875" style="51" customWidth="1"/>
    <col min="15119" max="15119" width="0" style="51" hidden="1" customWidth="1"/>
    <col min="15120" max="15120" width="4" style="51" customWidth="1"/>
    <col min="15121" max="15121" width="0.85546875" style="51" customWidth="1"/>
    <col min="15122" max="15122" width="3.140625" style="51" customWidth="1"/>
    <col min="15123" max="15123" width="0" style="51" hidden="1" customWidth="1"/>
    <col min="15124" max="15124" width="6" style="51" customWidth="1"/>
    <col min="15125" max="15125" width="1.5703125" style="51" customWidth="1"/>
    <col min="15126" max="15360" width="9.140625" style="51"/>
    <col min="15361" max="15361" width="1.28515625" style="51" customWidth="1"/>
    <col min="15362" max="15362" width="1.140625" style="51" customWidth="1"/>
    <col min="15363" max="15363" width="16.28515625" style="51" customWidth="1"/>
    <col min="15364" max="15364" width="3.42578125" style="51" customWidth="1"/>
    <col min="15365" max="15365" width="15.140625" style="51" customWidth="1"/>
    <col min="15366" max="15366" width="13.42578125" style="51" customWidth="1"/>
    <col min="15367" max="15367" width="23.5703125" style="51" customWidth="1"/>
    <col min="15368" max="15368" width="11.7109375" style="51" customWidth="1"/>
    <col min="15369" max="15369" width="18" style="51" customWidth="1"/>
    <col min="15370" max="15370" width="6.85546875" style="51" customWidth="1"/>
    <col min="15371" max="15371" width="2.28515625" style="51" customWidth="1"/>
    <col min="15372" max="15372" width="2" style="51" customWidth="1"/>
    <col min="15373" max="15373" width="2.7109375" style="51" customWidth="1"/>
    <col min="15374" max="15374" width="3.85546875" style="51" customWidth="1"/>
    <col min="15375" max="15375" width="0" style="51" hidden="1" customWidth="1"/>
    <col min="15376" max="15376" width="4" style="51" customWidth="1"/>
    <col min="15377" max="15377" width="0.85546875" style="51" customWidth="1"/>
    <col min="15378" max="15378" width="3.140625" style="51" customWidth="1"/>
    <col min="15379" max="15379" width="0" style="51" hidden="1" customWidth="1"/>
    <col min="15380" max="15380" width="6" style="51" customWidth="1"/>
    <col min="15381" max="15381" width="1.5703125" style="51" customWidth="1"/>
    <col min="15382" max="15616" width="9.140625" style="51"/>
    <col min="15617" max="15617" width="1.28515625" style="51" customWidth="1"/>
    <col min="15618" max="15618" width="1.140625" style="51" customWidth="1"/>
    <col min="15619" max="15619" width="16.28515625" style="51" customWidth="1"/>
    <col min="15620" max="15620" width="3.42578125" style="51" customWidth="1"/>
    <col min="15621" max="15621" width="15.140625" style="51" customWidth="1"/>
    <col min="15622" max="15622" width="13.42578125" style="51" customWidth="1"/>
    <col min="15623" max="15623" width="23.5703125" style="51" customWidth="1"/>
    <col min="15624" max="15624" width="11.7109375" style="51" customWidth="1"/>
    <col min="15625" max="15625" width="18" style="51" customWidth="1"/>
    <col min="15626" max="15626" width="6.85546875" style="51" customWidth="1"/>
    <col min="15627" max="15627" width="2.28515625" style="51" customWidth="1"/>
    <col min="15628" max="15628" width="2" style="51" customWidth="1"/>
    <col min="15629" max="15629" width="2.7109375" style="51" customWidth="1"/>
    <col min="15630" max="15630" width="3.85546875" style="51" customWidth="1"/>
    <col min="15631" max="15631" width="0" style="51" hidden="1" customWidth="1"/>
    <col min="15632" max="15632" width="4" style="51" customWidth="1"/>
    <col min="15633" max="15633" width="0.85546875" style="51" customWidth="1"/>
    <col min="15634" max="15634" width="3.140625" style="51" customWidth="1"/>
    <col min="15635" max="15635" width="0" style="51" hidden="1" customWidth="1"/>
    <col min="15636" max="15636" width="6" style="51" customWidth="1"/>
    <col min="15637" max="15637" width="1.5703125" style="51" customWidth="1"/>
    <col min="15638" max="15872" width="9.140625" style="51"/>
    <col min="15873" max="15873" width="1.28515625" style="51" customWidth="1"/>
    <col min="15874" max="15874" width="1.140625" style="51" customWidth="1"/>
    <col min="15875" max="15875" width="16.28515625" style="51" customWidth="1"/>
    <col min="15876" max="15876" width="3.42578125" style="51" customWidth="1"/>
    <col min="15877" max="15877" width="15.140625" style="51" customWidth="1"/>
    <col min="15878" max="15878" width="13.42578125" style="51" customWidth="1"/>
    <col min="15879" max="15879" width="23.5703125" style="51" customWidth="1"/>
    <col min="15880" max="15880" width="11.7109375" style="51" customWidth="1"/>
    <col min="15881" max="15881" width="18" style="51" customWidth="1"/>
    <col min="15882" max="15882" width="6.85546875" style="51" customWidth="1"/>
    <col min="15883" max="15883" width="2.28515625" style="51" customWidth="1"/>
    <col min="15884" max="15884" width="2" style="51" customWidth="1"/>
    <col min="15885" max="15885" width="2.7109375" style="51" customWidth="1"/>
    <col min="15886" max="15886" width="3.85546875" style="51" customWidth="1"/>
    <col min="15887" max="15887" width="0" style="51" hidden="1" customWidth="1"/>
    <col min="15888" max="15888" width="4" style="51" customWidth="1"/>
    <col min="15889" max="15889" width="0.85546875" style="51" customWidth="1"/>
    <col min="15890" max="15890" width="3.140625" style="51" customWidth="1"/>
    <col min="15891" max="15891" width="0" style="51" hidden="1" customWidth="1"/>
    <col min="15892" max="15892" width="6" style="51" customWidth="1"/>
    <col min="15893" max="15893" width="1.5703125" style="51" customWidth="1"/>
    <col min="15894" max="16128" width="9.140625" style="51"/>
    <col min="16129" max="16129" width="1.28515625" style="51" customWidth="1"/>
    <col min="16130" max="16130" width="1.140625" style="51" customWidth="1"/>
    <col min="16131" max="16131" width="16.28515625" style="51" customWidth="1"/>
    <col min="16132" max="16132" width="3.42578125" style="51" customWidth="1"/>
    <col min="16133" max="16133" width="15.140625" style="51" customWidth="1"/>
    <col min="16134" max="16134" width="13.42578125" style="51" customWidth="1"/>
    <col min="16135" max="16135" width="23.5703125" style="51" customWidth="1"/>
    <col min="16136" max="16136" width="11.7109375" style="51" customWidth="1"/>
    <col min="16137" max="16137" width="18" style="51" customWidth="1"/>
    <col min="16138" max="16138" width="6.85546875" style="51" customWidth="1"/>
    <col min="16139" max="16139" width="2.28515625" style="51" customWidth="1"/>
    <col min="16140" max="16140" width="2" style="51" customWidth="1"/>
    <col min="16141" max="16141" width="2.7109375" style="51" customWidth="1"/>
    <col min="16142" max="16142" width="3.85546875" style="51" customWidth="1"/>
    <col min="16143" max="16143" width="0" style="51" hidden="1" customWidth="1"/>
    <col min="16144" max="16144" width="4" style="51" customWidth="1"/>
    <col min="16145" max="16145" width="0.85546875" style="51" customWidth="1"/>
    <col min="16146" max="16146" width="3.140625" style="51" customWidth="1"/>
    <col min="16147" max="16147" width="0" style="51" hidden="1" customWidth="1"/>
    <col min="16148" max="16148" width="6" style="51" customWidth="1"/>
    <col min="16149" max="16149" width="1.5703125" style="51" customWidth="1"/>
    <col min="16150" max="16384" width="9.140625" style="51"/>
  </cols>
  <sheetData>
    <row r="1" spans="1:21" ht="2.1" customHeight="1" x14ac:dyDescent="0.2">
      <c r="A1" s="48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50"/>
    </row>
    <row r="2" spans="1:21" ht="5.0999999999999996" customHeight="1" x14ac:dyDescent="0.2">
      <c r="A2" s="52"/>
      <c r="B2" s="91"/>
      <c r="C2" s="91"/>
      <c r="E2" s="128" t="s">
        <v>66</v>
      </c>
      <c r="F2" s="91"/>
      <c r="G2" s="91"/>
      <c r="H2" s="91"/>
      <c r="I2" s="91"/>
      <c r="J2" s="91"/>
      <c r="K2" s="91"/>
      <c r="L2" s="91"/>
      <c r="U2" s="53"/>
    </row>
    <row r="3" spans="1:21" ht="0.4" customHeight="1" x14ac:dyDescent="0.2">
      <c r="A3" s="52"/>
      <c r="B3" s="91"/>
      <c r="C3" s="91"/>
      <c r="E3" s="91"/>
      <c r="F3" s="91"/>
      <c r="G3" s="91"/>
      <c r="H3" s="91"/>
      <c r="I3" s="91"/>
      <c r="J3" s="91"/>
      <c r="K3" s="91"/>
      <c r="L3" s="91"/>
      <c r="R3" s="129"/>
      <c r="S3" s="91"/>
      <c r="T3" s="91"/>
      <c r="U3" s="53"/>
    </row>
    <row r="4" spans="1:21" ht="10.5" customHeight="1" x14ac:dyDescent="0.2">
      <c r="A4" s="52"/>
      <c r="B4" s="91"/>
      <c r="C4" s="91"/>
      <c r="E4" s="91"/>
      <c r="F4" s="91"/>
      <c r="G4" s="91"/>
      <c r="H4" s="91"/>
      <c r="I4" s="91"/>
      <c r="J4" s="91"/>
      <c r="K4" s="91"/>
      <c r="L4" s="91"/>
      <c r="N4" s="130"/>
      <c r="O4" s="91"/>
      <c r="P4" s="91"/>
      <c r="R4" s="91"/>
      <c r="S4" s="91"/>
      <c r="T4" s="91"/>
      <c r="U4" s="53"/>
    </row>
    <row r="5" spans="1:21" ht="0.4" customHeight="1" x14ac:dyDescent="0.2">
      <c r="A5" s="52"/>
      <c r="B5" s="91"/>
      <c r="C5" s="91"/>
      <c r="E5" s="91"/>
      <c r="F5" s="91"/>
      <c r="G5" s="91"/>
      <c r="H5" s="91"/>
      <c r="I5" s="91"/>
      <c r="J5" s="91"/>
      <c r="K5" s="91"/>
      <c r="L5" s="91"/>
      <c r="R5" s="91"/>
      <c r="S5" s="91"/>
      <c r="T5" s="91"/>
      <c r="U5" s="53"/>
    </row>
    <row r="6" spans="1:21" ht="0.4" customHeight="1" x14ac:dyDescent="0.2">
      <c r="A6" s="52"/>
      <c r="B6" s="91"/>
      <c r="C6" s="91"/>
      <c r="E6" s="91"/>
      <c r="F6" s="91"/>
      <c r="G6" s="91"/>
      <c r="H6" s="91"/>
      <c r="I6" s="91"/>
      <c r="J6" s="91"/>
      <c r="K6" s="91"/>
      <c r="L6" s="91"/>
      <c r="U6" s="53"/>
    </row>
    <row r="7" spans="1:21" ht="10.5" customHeight="1" x14ac:dyDescent="0.2">
      <c r="A7" s="52"/>
      <c r="B7" s="91"/>
      <c r="C7" s="91"/>
      <c r="E7" s="91"/>
      <c r="F7" s="91"/>
      <c r="G7" s="91"/>
      <c r="H7" s="91"/>
      <c r="I7" s="91"/>
      <c r="J7" s="91"/>
      <c r="K7" s="91"/>
      <c r="L7" s="91"/>
      <c r="N7" s="130"/>
      <c r="O7" s="91"/>
      <c r="P7" s="91"/>
      <c r="R7" s="131"/>
      <c r="S7" s="91"/>
      <c r="T7" s="91"/>
      <c r="U7" s="53"/>
    </row>
    <row r="8" spans="1:21" ht="0.75" customHeight="1" x14ac:dyDescent="0.2">
      <c r="A8" s="52"/>
      <c r="B8" s="91"/>
      <c r="C8" s="91"/>
      <c r="E8" s="91"/>
      <c r="F8" s="91"/>
      <c r="G8" s="91"/>
      <c r="H8" s="91"/>
      <c r="I8" s="91"/>
      <c r="J8" s="91"/>
      <c r="K8" s="91"/>
      <c r="L8" s="91"/>
      <c r="R8" s="91"/>
      <c r="S8" s="91"/>
      <c r="T8" s="91"/>
      <c r="U8" s="53"/>
    </row>
    <row r="9" spans="1:21" ht="0.6" customHeight="1" x14ac:dyDescent="0.2">
      <c r="A9" s="52"/>
      <c r="B9" s="91"/>
      <c r="C9" s="91"/>
      <c r="E9" s="91"/>
      <c r="F9" s="91"/>
      <c r="G9" s="91"/>
      <c r="H9" s="91"/>
      <c r="I9" s="91"/>
      <c r="J9" s="91"/>
      <c r="K9" s="91"/>
      <c r="L9" s="91"/>
      <c r="U9" s="53"/>
    </row>
    <row r="10" spans="1:21" ht="1.1499999999999999" customHeight="1" x14ac:dyDescent="0.2">
      <c r="A10" s="52"/>
      <c r="B10" s="91"/>
      <c r="C10" s="91"/>
      <c r="E10" s="91"/>
      <c r="F10" s="91"/>
      <c r="G10" s="91"/>
      <c r="H10" s="91"/>
      <c r="I10" s="91"/>
      <c r="J10" s="91"/>
      <c r="K10" s="91"/>
      <c r="L10" s="91"/>
      <c r="N10" s="130"/>
      <c r="O10" s="91"/>
      <c r="P10" s="91"/>
      <c r="U10" s="53"/>
    </row>
    <row r="11" spans="1:21" ht="8.65" customHeight="1" x14ac:dyDescent="0.2">
      <c r="A11" s="52"/>
      <c r="B11" s="91"/>
      <c r="C11" s="91"/>
      <c r="E11" s="91"/>
      <c r="F11" s="91"/>
      <c r="G11" s="91"/>
      <c r="H11" s="91"/>
      <c r="I11" s="91"/>
      <c r="J11" s="91"/>
      <c r="K11" s="91"/>
      <c r="L11" s="91"/>
      <c r="N11" s="91"/>
      <c r="O11" s="91"/>
      <c r="P11" s="91"/>
      <c r="R11" s="130"/>
      <c r="S11" s="91"/>
      <c r="T11" s="91"/>
      <c r="U11" s="53"/>
    </row>
    <row r="12" spans="1:21" x14ac:dyDescent="0.2">
      <c r="A12" s="52"/>
      <c r="E12" s="91"/>
      <c r="F12" s="91"/>
      <c r="G12" s="91"/>
      <c r="H12" s="91"/>
      <c r="I12" s="91"/>
      <c r="J12" s="91"/>
      <c r="K12" s="91"/>
      <c r="L12" s="91"/>
      <c r="N12" s="91"/>
      <c r="O12" s="91"/>
      <c r="P12" s="91"/>
      <c r="R12" s="91"/>
      <c r="S12" s="91"/>
      <c r="T12" s="91"/>
      <c r="U12" s="53"/>
    </row>
    <row r="13" spans="1:21" x14ac:dyDescent="0.2">
      <c r="A13" s="52"/>
      <c r="E13" s="91"/>
      <c r="F13" s="91"/>
      <c r="G13" s="91"/>
      <c r="H13" s="91"/>
      <c r="I13" s="91"/>
      <c r="J13" s="91"/>
      <c r="K13" s="91"/>
      <c r="L13" s="91"/>
      <c r="R13" s="91"/>
      <c r="S13" s="91"/>
      <c r="T13" s="91"/>
      <c r="U13" s="53"/>
    </row>
    <row r="14" spans="1:21" x14ac:dyDescent="0.2">
      <c r="A14" s="52"/>
      <c r="E14" s="91"/>
      <c r="F14" s="91"/>
      <c r="G14" s="91"/>
      <c r="H14" s="91"/>
      <c r="I14" s="91"/>
      <c r="J14" s="91"/>
      <c r="K14" s="91"/>
      <c r="L14" s="91"/>
      <c r="U14" s="53"/>
    </row>
    <row r="15" spans="1:21" ht="3.95" customHeight="1" x14ac:dyDescent="0.2">
      <c r="A15" s="54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6"/>
    </row>
    <row r="16" spans="1:21" ht="23.25" customHeight="1" x14ac:dyDescent="0.2">
      <c r="P16" s="57" t="s">
        <v>67</v>
      </c>
    </row>
    <row r="17" spans="1:18" ht="15.6" customHeight="1" x14ac:dyDescent="0.2">
      <c r="A17" s="117"/>
      <c r="B17" s="98"/>
      <c r="C17" s="118" t="s">
        <v>68</v>
      </c>
      <c r="D17" s="97"/>
      <c r="E17" s="98"/>
      <c r="F17" s="58"/>
      <c r="G17" s="58"/>
      <c r="H17" s="58"/>
      <c r="I17" s="59">
        <v>84827296.870000005</v>
      </c>
      <c r="J17" s="119"/>
      <c r="K17" s="98"/>
      <c r="L17" s="119"/>
      <c r="M17" s="97"/>
      <c r="N17" s="98"/>
      <c r="P17" s="120">
        <v>86.748468673840961</v>
      </c>
      <c r="Q17" s="97"/>
      <c r="R17" s="98"/>
    </row>
    <row r="18" spans="1:18" ht="19.350000000000001" customHeight="1" x14ac:dyDescent="0.2">
      <c r="A18" s="121"/>
      <c r="B18" s="98"/>
      <c r="C18" s="121"/>
      <c r="D18" s="97"/>
      <c r="E18" s="98"/>
      <c r="F18" s="60" t="s">
        <v>69</v>
      </c>
      <c r="G18" s="61" t="s">
        <v>0</v>
      </c>
      <c r="H18" s="61" t="s">
        <v>2</v>
      </c>
      <c r="I18" s="61" t="s">
        <v>70</v>
      </c>
      <c r="J18" s="122" t="s">
        <v>71</v>
      </c>
      <c r="K18" s="98"/>
      <c r="L18" s="122" t="s">
        <v>72</v>
      </c>
      <c r="M18" s="97"/>
      <c r="N18" s="98"/>
      <c r="P18" s="123"/>
      <c r="Q18" s="97"/>
      <c r="R18" s="98"/>
    </row>
    <row r="19" spans="1:18" ht="25.5" customHeight="1" x14ac:dyDescent="0.2">
      <c r="A19" s="114"/>
      <c r="B19" s="98"/>
      <c r="C19" s="114" t="s">
        <v>73</v>
      </c>
      <c r="D19" s="97"/>
      <c r="E19" s="98"/>
      <c r="F19" s="62"/>
      <c r="G19" s="62"/>
      <c r="H19" s="62"/>
      <c r="I19" s="63">
        <v>33026629.490000002</v>
      </c>
      <c r="J19" s="115"/>
      <c r="K19" s="98"/>
      <c r="L19" s="115"/>
      <c r="M19" s="97"/>
      <c r="N19" s="98"/>
      <c r="P19" s="116">
        <v>38.933964311764115</v>
      </c>
      <c r="Q19" s="97"/>
      <c r="R19" s="98"/>
    </row>
    <row r="20" spans="1:18" ht="13.35" customHeight="1" x14ac:dyDescent="0.2">
      <c r="A20" s="111" t="s">
        <v>35</v>
      </c>
      <c r="B20" s="98"/>
      <c r="C20" s="112" t="s">
        <v>74</v>
      </c>
      <c r="D20" s="97"/>
      <c r="E20" s="98"/>
      <c r="F20" s="64"/>
      <c r="G20" s="64"/>
      <c r="H20" s="64"/>
      <c r="I20" s="65">
        <v>33026629.490000002</v>
      </c>
      <c r="J20" s="113"/>
      <c r="K20" s="98"/>
      <c r="L20" s="113"/>
      <c r="M20" s="97"/>
      <c r="N20" s="98"/>
      <c r="P20" s="90"/>
      <c r="Q20" s="91"/>
      <c r="R20" s="91"/>
    </row>
    <row r="21" spans="1:18" x14ac:dyDescent="0.2">
      <c r="A21" s="96"/>
      <c r="B21" s="99"/>
      <c r="C21" s="96" t="s">
        <v>75</v>
      </c>
      <c r="D21" s="104"/>
      <c r="E21" s="99"/>
      <c r="F21" s="106">
        <v>16652623.4</v>
      </c>
      <c r="G21" s="96" t="s">
        <v>4</v>
      </c>
      <c r="H21" s="96" t="s">
        <v>5</v>
      </c>
      <c r="I21" s="109"/>
      <c r="J21" s="66" t="s">
        <v>76</v>
      </c>
      <c r="K21" s="96" t="s">
        <v>77</v>
      </c>
      <c r="L21" s="97"/>
      <c r="M21" s="97"/>
      <c r="N21" s="98"/>
      <c r="P21" s="90"/>
      <c r="Q21" s="91"/>
      <c r="R21" s="91"/>
    </row>
    <row r="22" spans="1:18" x14ac:dyDescent="0.2">
      <c r="A22" s="100"/>
      <c r="B22" s="101"/>
      <c r="C22" s="100"/>
      <c r="D22" s="91"/>
      <c r="E22" s="101"/>
      <c r="F22" s="107"/>
      <c r="G22" s="107"/>
      <c r="H22" s="107"/>
      <c r="I22" s="107"/>
      <c r="J22" s="66" t="s">
        <v>76</v>
      </c>
      <c r="K22" s="96" t="s">
        <v>78</v>
      </c>
      <c r="L22" s="97"/>
      <c r="M22" s="97"/>
      <c r="N22" s="98"/>
      <c r="P22" s="91"/>
      <c r="Q22" s="91"/>
      <c r="R22" s="91"/>
    </row>
    <row r="23" spans="1:18" x14ac:dyDescent="0.2">
      <c r="A23" s="100"/>
      <c r="B23" s="101"/>
      <c r="C23" s="100"/>
      <c r="D23" s="91"/>
      <c r="E23" s="101"/>
      <c r="F23" s="107"/>
      <c r="G23" s="107"/>
      <c r="H23" s="107"/>
      <c r="I23" s="107"/>
      <c r="J23" s="66" t="s">
        <v>76</v>
      </c>
      <c r="K23" s="96" t="s">
        <v>79</v>
      </c>
      <c r="L23" s="97"/>
      <c r="M23" s="97"/>
      <c r="N23" s="98"/>
      <c r="P23" s="91"/>
      <c r="Q23" s="91"/>
      <c r="R23" s="91"/>
    </row>
    <row r="24" spans="1:18" x14ac:dyDescent="0.2">
      <c r="A24" s="100"/>
      <c r="B24" s="101"/>
      <c r="C24" s="100"/>
      <c r="D24" s="91"/>
      <c r="E24" s="101"/>
      <c r="F24" s="107"/>
      <c r="G24" s="107"/>
      <c r="H24" s="107"/>
      <c r="I24" s="107"/>
      <c r="J24" s="66" t="s">
        <v>76</v>
      </c>
      <c r="K24" s="96" t="s">
        <v>80</v>
      </c>
      <c r="L24" s="97"/>
      <c r="M24" s="97"/>
      <c r="N24" s="98"/>
      <c r="P24" s="91"/>
      <c r="Q24" s="91"/>
      <c r="R24" s="91"/>
    </row>
    <row r="25" spans="1:18" x14ac:dyDescent="0.2">
      <c r="A25" s="100"/>
      <c r="B25" s="101"/>
      <c r="C25" s="100"/>
      <c r="D25" s="91"/>
      <c r="E25" s="101"/>
      <c r="F25" s="107"/>
      <c r="G25" s="107"/>
      <c r="H25" s="107"/>
      <c r="I25" s="107"/>
      <c r="J25" s="66" t="s">
        <v>76</v>
      </c>
      <c r="K25" s="96" t="s">
        <v>81</v>
      </c>
      <c r="L25" s="97"/>
      <c r="M25" s="97"/>
      <c r="N25" s="98"/>
      <c r="P25" s="91"/>
      <c r="Q25" s="91"/>
      <c r="R25" s="91"/>
    </row>
    <row r="26" spans="1:18" x14ac:dyDescent="0.2">
      <c r="A26" s="100"/>
      <c r="B26" s="101"/>
      <c r="C26" s="100"/>
      <c r="D26" s="91"/>
      <c r="E26" s="101"/>
      <c r="F26" s="107"/>
      <c r="G26" s="107"/>
      <c r="H26" s="107"/>
      <c r="I26" s="107"/>
      <c r="J26" s="66" t="s">
        <v>76</v>
      </c>
      <c r="K26" s="96" t="s">
        <v>82</v>
      </c>
      <c r="L26" s="97"/>
      <c r="M26" s="97"/>
      <c r="N26" s="98"/>
      <c r="P26" s="91"/>
      <c r="Q26" s="91"/>
      <c r="R26" s="91"/>
    </row>
    <row r="27" spans="1:18" x14ac:dyDescent="0.2">
      <c r="A27" s="102"/>
      <c r="B27" s="103"/>
      <c r="C27" s="102"/>
      <c r="D27" s="105"/>
      <c r="E27" s="103"/>
      <c r="F27" s="108"/>
      <c r="G27" s="108"/>
      <c r="H27" s="108"/>
      <c r="I27" s="108"/>
      <c r="J27" s="66" t="s">
        <v>76</v>
      </c>
      <c r="K27" s="96" t="s">
        <v>83</v>
      </c>
      <c r="L27" s="97"/>
      <c r="M27" s="97"/>
      <c r="N27" s="98"/>
      <c r="P27" s="91"/>
      <c r="Q27" s="91"/>
      <c r="R27" s="91"/>
    </row>
    <row r="28" spans="1:18" x14ac:dyDescent="0.2">
      <c r="A28" s="96"/>
      <c r="B28" s="99"/>
      <c r="C28" s="96" t="s">
        <v>84</v>
      </c>
      <c r="D28" s="104"/>
      <c r="E28" s="99"/>
      <c r="F28" s="106">
        <v>16374006.09</v>
      </c>
      <c r="G28" s="96" t="s">
        <v>4</v>
      </c>
      <c r="H28" s="96" t="s">
        <v>5</v>
      </c>
      <c r="I28" s="109"/>
      <c r="J28" s="66" t="s">
        <v>76</v>
      </c>
      <c r="K28" s="96" t="s">
        <v>77</v>
      </c>
      <c r="L28" s="97"/>
      <c r="M28" s="97"/>
      <c r="N28" s="98"/>
      <c r="P28" s="90"/>
      <c r="Q28" s="91"/>
      <c r="R28" s="91"/>
    </row>
    <row r="29" spans="1:18" x14ac:dyDescent="0.2">
      <c r="A29" s="100"/>
      <c r="B29" s="101"/>
      <c r="C29" s="100"/>
      <c r="D29" s="91"/>
      <c r="E29" s="101"/>
      <c r="F29" s="107"/>
      <c r="G29" s="107"/>
      <c r="H29" s="107"/>
      <c r="I29" s="107"/>
      <c r="J29" s="66" t="s">
        <v>76</v>
      </c>
      <c r="K29" s="96" t="s">
        <v>78</v>
      </c>
      <c r="L29" s="97"/>
      <c r="M29" s="97"/>
      <c r="N29" s="98"/>
      <c r="P29" s="91"/>
      <c r="Q29" s="91"/>
      <c r="R29" s="91"/>
    </row>
    <row r="30" spans="1:18" x14ac:dyDescent="0.2">
      <c r="A30" s="100"/>
      <c r="B30" s="101"/>
      <c r="C30" s="100"/>
      <c r="D30" s="91"/>
      <c r="E30" s="101"/>
      <c r="F30" s="107"/>
      <c r="G30" s="107"/>
      <c r="H30" s="107"/>
      <c r="I30" s="107"/>
      <c r="J30" s="66" t="s">
        <v>76</v>
      </c>
      <c r="K30" s="96" t="s">
        <v>79</v>
      </c>
      <c r="L30" s="97"/>
      <c r="M30" s="97"/>
      <c r="N30" s="98"/>
      <c r="P30" s="91"/>
      <c r="Q30" s="91"/>
      <c r="R30" s="91"/>
    </row>
    <row r="31" spans="1:18" x14ac:dyDescent="0.2">
      <c r="A31" s="100"/>
      <c r="B31" s="101"/>
      <c r="C31" s="100"/>
      <c r="D31" s="91"/>
      <c r="E31" s="101"/>
      <c r="F31" s="107"/>
      <c r="G31" s="107"/>
      <c r="H31" s="107"/>
      <c r="I31" s="107"/>
      <c r="J31" s="66" t="s">
        <v>76</v>
      </c>
      <c r="K31" s="96" t="s">
        <v>80</v>
      </c>
      <c r="L31" s="97"/>
      <c r="M31" s="97"/>
      <c r="N31" s="98"/>
      <c r="P31" s="91"/>
      <c r="Q31" s="91"/>
      <c r="R31" s="91"/>
    </row>
    <row r="32" spans="1:18" x14ac:dyDescent="0.2">
      <c r="A32" s="100"/>
      <c r="B32" s="101"/>
      <c r="C32" s="100"/>
      <c r="D32" s="91"/>
      <c r="E32" s="101"/>
      <c r="F32" s="107"/>
      <c r="G32" s="107"/>
      <c r="H32" s="107"/>
      <c r="I32" s="107"/>
      <c r="J32" s="66" t="s">
        <v>76</v>
      </c>
      <c r="K32" s="96" t="s">
        <v>81</v>
      </c>
      <c r="L32" s="97"/>
      <c r="M32" s="97"/>
      <c r="N32" s="98"/>
      <c r="P32" s="91"/>
      <c r="Q32" s="91"/>
      <c r="R32" s="91"/>
    </row>
    <row r="33" spans="1:18" x14ac:dyDescent="0.2">
      <c r="A33" s="100"/>
      <c r="B33" s="101"/>
      <c r="C33" s="100"/>
      <c r="D33" s="91"/>
      <c r="E33" s="101"/>
      <c r="F33" s="107"/>
      <c r="G33" s="107"/>
      <c r="H33" s="107"/>
      <c r="I33" s="107"/>
      <c r="J33" s="66" t="s">
        <v>76</v>
      </c>
      <c r="K33" s="96" t="s">
        <v>82</v>
      </c>
      <c r="L33" s="97"/>
      <c r="M33" s="97"/>
      <c r="N33" s="98"/>
      <c r="P33" s="91"/>
      <c r="Q33" s="91"/>
      <c r="R33" s="91"/>
    </row>
    <row r="34" spans="1:18" x14ac:dyDescent="0.2">
      <c r="A34" s="102"/>
      <c r="B34" s="103"/>
      <c r="C34" s="102"/>
      <c r="D34" s="105"/>
      <c r="E34" s="103"/>
      <c r="F34" s="108"/>
      <c r="G34" s="108"/>
      <c r="H34" s="108"/>
      <c r="I34" s="108"/>
      <c r="J34" s="66" t="s">
        <v>76</v>
      </c>
      <c r="K34" s="96" t="s">
        <v>83</v>
      </c>
      <c r="L34" s="97"/>
      <c r="M34" s="97"/>
      <c r="N34" s="98"/>
      <c r="P34" s="91"/>
      <c r="Q34" s="91"/>
      <c r="R34" s="91"/>
    </row>
    <row r="35" spans="1:18" ht="18" customHeight="1" x14ac:dyDescent="0.2">
      <c r="A35" s="114"/>
      <c r="B35" s="98"/>
      <c r="C35" s="114" t="s">
        <v>85</v>
      </c>
      <c r="D35" s="97"/>
      <c r="E35" s="98"/>
      <c r="F35" s="62"/>
      <c r="G35" s="62"/>
      <c r="H35" s="62"/>
      <c r="I35" s="63">
        <v>30686342.259999998</v>
      </c>
      <c r="J35" s="115"/>
      <c r="K35" s="98"/>
      <c r="L35" s="115"/>
      <c r="M35" s="97"/>
      <c r="N35" s="98"/>
      <c r="P35" s="116">
        <v>36.175079711696583</v>
      </c>
      <c r="Q35" s="97"/>
      <c r="R35" s="98"/>
    </row>
    <row r="36" spans="1:18" ht="13.35" customHeight="1" x14ac:dyDescent="0.2">
      <c r="A36" s="111" t="s">
        <v>43</v>
      </c>
      <c r="B36" s="98"/>
      <c r="C36" s="112" t="s">
        <v>25</v>
      </c>
      <c r="D36" s="97"/>
      <c r="E36" s="98"/>
      <c r="F36" s="64"/>
      <c r="G36" s="64"/>
      <c r="H36" s="64"/>
      <c r="I36" s="65">
        <v>2748631</v>
      </c>
      <c r="J36" s="113"/>
      <c r="K36" s="98"/>
      <c r="L36" s="113"/>
      <c r="M36" s="97"/>
      <c r="N36" s="98"/>
      <c r="P36" s="90"/>
      <c r="Q36" s="91"/>
      <c r="R36" s="91"/>
    </row>
    <row r="37" spans="1:18" ht="16.5" customHeight="1" x14ac:dyDescent="0.2">
      <c r="A37" s="96"/>
      <c r="B37" s="98"/>
      <c r="C37" s="96" t="s">
        <v>86</v>
      </c>
      <c r="D37" s="97"/>
      <c r="E37" s="98"/>
      <c r="F37" s="67">
        <v>9600</v>
      </c>
      <c r="G37" s="66" t="s">
        <v>87</v>
      </c>
      <c r="H37" s="66" t="s">
        <v>11</v>
      </c>
      <c r="I37" s="68"/>
      <c r="J37" s="66" t="s">
        <v>76</v>
      </c>
      <c r="K37" s="96" t="s">
        <v>79</v>
      </c>
      <c r="L37" s="97"/>
      <c r="M37" s="97"/>
      <c r="N37" s="98"/>
      <c r="P37" s="90"/>
      <c r="Q37" s="91"/>
      <c r="R37" s="91"/>
    </row>
    <row r="38" spans="1:18" ht="15.75" customHeight="1" x14ac:dyDescent="0.2">
      <c r="A38" s="96"/>
      <c r="B38" s="98"/>
      <c r="C38" s="96" t="s">
        <v>88</v>
      </c>
      <c r="D38" s="97"/>
      <c r="E38" s="98"/>
      <c r="F38" s="67">
        <v>2000</v>
      </c>
      <c r="G38" s="66" t="s">
        <v>87</v>
      </c>
      <c r="H38" s="66" t="s">
        <v>11</v>
      </c>
      <c r="I38" s="68"/>
      <c r="J38" s="66" t="s">
        <v>76</v>
      </c>
      <c r="K38" s="96" t="s">
        <v>79</v>
      </c>
      <c r="L38" s="97"/>
      <c r="M38" s="97"/>
      <c r="N38" s="98"/>
      <c r="P38" s="90"/>
      <c r="Q38" s="91"/>
      <c r="R38" s="91"/>
    </row>
    <row r="39" spans="1:18" ht="19.5" customHeight="1" x14ac:dyDescent="0.2">
      <c r="A39" s="96"/>
      <c r="B39" s="98"/>
      <c r="C39" s="96" t="s">
        <v>89</v>
      </c>
      <c r="D39" s="97"/>
      <c r="E39" s="98"/>
      <c r="F39" s="67">
        <v>20000</v>
      </c>
      <c r="G39" s="66" t="s">
        <v>90</v>
      </c>
      <c r="H39" s="66" t="s">
        <v>11</v>
      </c>
      <c r="I39" s="68"/>
      <c r="J39" s="66" t="s">
        <v>76</v>
      </c>
      <c r="K39" s="96" t="s">
        <v>79</v>
      </c>
      <c r="L39" s="97"/>
      <c r="M39" s="97"/>
      <c r="N39" s="98"/>
      <c r="P39" s="90"/>
      <c r="Q39" s="91"/>
      <c r="R39" s="91"/>
    </row>
    <row r="40" spans="1:18" ht="18.75" customHeight="1" x14ac:dyDescent="0.2">
      <c r="A40" s="96"/>
      <c r="B40" s="98"/>
      <c r="C40" s="96" t="s">
        <v>91</v>
      </c>
      <c r="D40" s="97"/>
      <c r="E40" s="98"/>
      <c r="F40" s="67">
        <v>20000</v>
      </c>
      <c r="G40" s="66" t="s">
        <v>92</v>
      </c>
      <c r="H40" s="66" t="s">
        <v>11</v>
      </c>
      <c r="I40" s="68"/>
      <c r="J40" s="66" t="s">
        <v>76</v>
      </c>
      <c r="K40" s="96" t="s">
        <v>79</v>
      </c>
      <c r="L40" s="97"/>
      <c r="M40" s="97"/>
      <c r="N40" s="98"/>
      <c r="P40" s="90"/>
      <c r="Q40" s="91"/>
      <c r="R40" s="91"/>
    </row>
    <row r="41" spans="1:18" ht="20.25" customHeight="1" x14ac:dyDescent="0.2">
      <c r="A41" s="96"/>
      <c r="B41" s="98"/>
      <c r="C41" s="96" t="s">
        <v>93</v>
      </c>
      <c r="D41" s="97"/>
      <c r="E41" s="98"/>
      <c r="F41" s="67">
        <v>30000</v>
      </c>
      <c r="G41" s="66" t="s">
        <v>94</v>
      </c>
      <c r="H41" s="66" t="s">
        <v>11</v>
      </c>
      <c r="I41" s="68"/>
      <c r="J41" s="66" t="s">
        <v>76</v>
      </c>
      <c r="K41" s="96" t="s">
        <v>79</v>
      </c>
      <c r="L41" s="97"/>
      <c r="M41" s="97"/>
      <c r="N41" s="98"/>
      <c r="P41" s="90"/>
      <c r="Q41" s="91"/>
      <c r="R41" s="91"/>
    </row>
    <row r="42" spans="1:18" ht="17.25" customHeight="1" x14ac:dyDescent="0.2">
      <c r="A42" s="96"/>
      <c r="B42" s="98"/>
      <c r="C42" s="96" t="s">
        <v>95</v>
      </c>
      <c r="D42" s="97"/>
      <c r="E42" s="98"/>
      <c r="F42" s="67">
        <v>200000</v>
      </c>
      <c r="G42" s="66" t="s">
        <v>96</v>
      </c>
      <c r="H42" s="66" t="s">
        <v>11</v>
      </c>
      <c r="I42" s="68"/>
      <c r="J42" s="66" t="s">
        <v>76</v>
      </c>
      <c r="K42" s="96" t="s">
        <v>79</v>
      </c>
      <c r="L42" s="97"/>
      <c r="M42" s="97"/>
      <c r="N42" s="98"/>
      <c r="P42" s="90"/>
      <c r="Q42" s="91"/>
      <c r="R42" s="91"/>
    </row>
    <row r="43" spans="1:18" ht="15.75" customHeight="1" x14ac:dyDescent="0.2">
      <c r="A43" s="96"/>
      <c r="B43" s="98"/>
      <c r="C43" s="96" t="s">
        <v>97</v>
      </c>
      <c r="D43" s="97"/>
      <c r="E43" s="98"/>
      <c r="F43" s="67">
        <v>60000</v>
      </c>
      <c r="G43" s="66" t="s">
        <v>98</v>
      </c>
      <c r="H43" s="66" t="s">
        <v>11</v>
      </c>
      <c r="I43" s="68"/>
      <c r="J43" s="66" t="s">
        <v>76</v>
      </c>
      <c r="K43" s="96" t="s">
        <v>79</v>
      </c>
      <c r="L43" s="97"/>
      <c r="M43" s="97"/>
      <c r="N43" s="98"/>
      <c r="P43" s="90"/>
      <c r="Q43" s="91"/>
      <c r="R43" s="91"/>
    </row>
    <row r="44" spans="1:18" ht="6.75" hidden="1" customHeight="1" x14ac:dyDescent="0.2"/>
    <row r="45" spans="1:18" ht="20.25" customHeight="1" x14ac:dyDescent="0.2">
      <c r="A45" s="96"/>
      <c r="B45" s="98"/>
      <c r="C45" s="96" t="s">
        <v>99</v>
      </c>
      <c r="D45" s="97"/>
      <c r="E45" s="98"/>
      <c r="F45" s="67">
        <v>300000</v>
      </c>
      <c r="G45" s="66" t="s">
        <v>100</v>
      </c>
      <c r="H45" s="66" t="s">
        <v>11</v>
      </c>
      <c r="I45" s="68"/>
      <c r="J45" s="66" t="s">
        <v>76</v>
      </c>
      <c r="K45" s="96" t="s">
        <v>79</v>
      </c>
      <c r="L45" s="97"/>
      <c r="M45" s="97"/>
      <c r="N45" s="98"/>
      <c r="P45" s="90"/>
      <c r="Q45" s="91"/>
      <c r="R45" s="91"/>
    </row>
    <row r="46" spans="1:18" ht="27.75" customHeight="1" x14ac:dyDescent="0.2">
      <c r="A46" s="96"/>
      <c r="B46" s="98"/>
      <c r="C46" s="96" t="s">
        <v>101</v>
      </c>
      <c r="D46" s="97"/>
      <c r="E46" s="98"/>
      <c r="F46" s="67">
        <v>150000</v>
      </c>
      <c r="G46" s="66" t="s">
        <v>4</v>
      </c>
      <c r="H46" s="66" t="s">
        <v>5</v>
      </c>
      <c r="I46" s="68"/>
      <c r="J46" s="66" t="s">
        <v>76</v>
      </c>
      <c r="K46" s="96" t="s">
        <v>78</v>
      </c>
      <c r="L46" s="97"/>
      <c r="M46" s="97"/>
      <c r="N46" s="98"/>
      <c r="P46" s="90"/>
      <c r="Q46" s="91"/>
      <c r="R46" s="91"/>
    </row>
    <row r="47" spans="1:18" ht="26.25" customHeight="1" x14ac:dyDescent="0.2">
      <c r="A47" s="96"/>
      <c r="B47" s="98"/>
      <c r="C47" s="96" t="s">
        <v>102</v>
      </c>
      <c r="D47" s="97"/>
      <c r="E47" s="98"/>
      <c r="F47" s="67">
        <v>20000</v>
      </c>
      <c r="G47" s="66" t="s">
        <v>103</v>
      </c>
      <c r="H47" s="66" t="s">
        <v>11</v>
      </c>
      <c r="I47" s="68"/>
      <c r="J47" s="66" t="s">
        <v>76</v>
      </c>
      <c r="K47" s="96" t="s">
        <v>78</v>
      </c>
      <c r="L47" s="97"/>
      <c r="M47" s="97"/>
      <c r="N47" s="98"/>
      <c r="P47" s="90"/>
      <c r="Q47" s="91"/>
      <c r="R47" s="91"/>
    </row>
    <row r="48" spans="1:18" ht="18" customHeight="1" x14ac:dyDescent="0.2">
      <c r="A48" s="96"/>
      <c r="B48" s="98"/>
      <c r="C48" s="96" t="s">
        <v>104</v>
      </c>
      <c r="D48" s="97"/>
      <c r="E48" s="98"/>
      <c r="F48" s="67">
        <v>38200</v>
      </c>
      <c r="G48" s="66" t="s">
        <v>105</v>
      </c>
      <c r="H48" s="66" t="s">
        <v>11</v>
      </c>
      <c r="I48" s="68"/>
      <c r="J48" s="66" t="s">
        <v>76</v>
      </c>
      <c r="K48" s="96" t="s">
        <v>78</v>
      </c>
      <c r="L48" s="97"/>
      <c r="M48" s="97"/>
      <c r="N48" s="98"/>
      <c r="P48" s="90"/>
      <c r="Q48" s="91"/>
      <c r="R48" s="91"/>
    </row>
    <row r="49" spans="1:18" ht="21.75" customHeight="1" x14ac:dyDescent="0.2">
      <c r="A49" s="96"/>
      <c r="B49" s="98"/>
      <c r="C49" s="96" t="s">
        <v>106</v>
      </c>
      <c r="D49" s="97"/>
      <c r="E49" s="98"/>
      <c r="F49" s="67">
        <v>41600</v>
      </c>
      <c r="G49" s="66" t="s">
        <v>107</v>
      </c>
      <c r="H49" s="66" t="s">
        <v>11</v>
      </c>
      <c r="I49" s="68"/>
      <c r="J49" s="66" t="s">
        <v>76</v>
      </c>
      <c r="K49" s="96" t="s">
        <v>78</v>
      </c>
      <c r="L49" s="97"/>
      <c r="M49" s="97"/>
      <c r="N49" s="98"/>
      <c r="P49" s="90"/>
      <c r="Q49" s="91"/>
      <c r="R49" s="91"/>
    </row>
    <row r="50" spans="1:18" ht="21" customHeight="1" x14ac:dyDescent="0.2">
      <c r="A50" s="96"/>
      <c r="B50" s="98"/>
      <c r="C50" s="96" t="s">
        <v>108</v>
      </c>
      <c r="D50" s="97"/>
      <c r="E50" s="98"/>
      <c r="F50" s="67">
        <v>38300</v>
      </c>
      <c r="G50" s="66" t="s">
        <v>109</v>
      </c>
      <c r="H50" s="66" t="s">
        <v>11</v>
      </c>
      <c r="I50" s="68"/>
      <c r="J50" s="66" t="s">
        <v>76</v>
      </c>
      <c r="K50" s="96" t="s">
        <v>78</v>
      </c>
      <c r="L50" s="97"/>
      <c r="M50" s="97"/>
      <c r="N50" s="98"/>
      <c r="P50" s="90"/>
      <c r="Q50" s="91"/>
      <c r="R50" s="91"/>
    </row>
    <row r="51" spans="1:18" ht="17.25" hidden="1" customHeight="1" x14ac:dyDescent="0.2"/>
    <row r="52" spans="1:18" ht="16.5" customHeight="1" x14ac:dyDescent="0.2">
      <c r="A52" s="96"/>
      <c r="B52" s="98"/>
      <c r="C52" s="96" t="s">
        <v>110</v>
      </c>
      <c r="D52" s="97"/>
      <c r="E52" s="98"/>
      <c r="F52" s="67">
        <v>38500</v>
      </c>
      <c r="G52" s="66" t="s">
        <v>111</v>
      </c>
      <c r="H52" s="66" t="s">
        <v>11</v>
      </c>
      <c r="I52" s="68"/>
      <c r="J52" s="66" t="s">
        <v>76</v>
      </c>
      <c r="K52" s="96" t="s">
        <v>78</v>
      </c>
      <c r="L52" s="97"/>
      <c r="M52" s="97"/>
      <c r="N52" s="98"/>
      <c r="P52" s="90"/>
      <c r="Q52" s="91"/>
      <c r="R52" s="91"/>
    </row>
    <row r="53" spans="1:18" ht="16.5" customHeight="1" x14ac:dyDescent="0.2">
      <c r="A53" s="96"/>
      <c r="B53" s="98"/>
      <c r="C53" s="96" t="s">
        <v>112</v>
      </c>
      <c r="D53" s="97"/>
      <c r="E53" s="98"/>
      <c r="F53" s="67">
        <v>84000</v>
      </c>
      <c r="G53" s="66" t="s">
        <v>113</v>
      </c>
      <c r="H53" s="66" t="s">
        <v>11</v>
      </c>
      <c r="I53" s="68"/>
      <c r="J53" s="66" t="s">
        <v>76</v>
      </c>
      <c r="K53" s="96" t="s">
        <v>78</v>
      </c>
      <c r="L53" s="97"/>
      <c r="M53" s="97"/>
      <c r="N53" s="98"/>
      <c r="P53" s="90"/>
      <c r="Q53" s="91"/>
      <c r="R53" s="91"/>
    </row>
    <row r="54" spans="1:18" ht="16.5" customHeight="1" x14ac:dyDescent="0.2">
      <c r="A54" s="96"/>
      <c r="B54" s="98"/>
      <c r="C54" s="96" t="s">
        <v>114</v>
      </c>
      <c r="D54" s="97"/>
      <c r="E54" s="98"/>
      <c r="F54" s="67">
        <v>35000</v>
      </c>
      <c r="G54" s="66" t="s">
        <v>115</v>
      </c>
      <c r="H54" s="66" t="s">
        <v>11</v>
      </c>
      <c r="I54" s="68"/>
      <c r="J54" s="66" t="s">
        <v>76</v>
      </c>
      <c r="K54" s="96" t="s">
        <v>78</v>
      </c>
      <c r="L54" s="97"/>
      <c r="M54" s="97"/>
      <c r="N54" s="98"/>
      <c r="P54" s="90"/>
      <c r="Q54" s="91"/>
      <c r="R54" s="91"/>
    </row>
    <row r="55" spans="1:18" ht="17.25" customHeight="1" x14ac:dyDescent="0.2">
      <c r="A55" s="96"/>
      <c r="B55" s="98"/>
      <c r="C55" s="96" t="s">
        <v>116</v>
      </c>
      <c r="D55" s="97"/>
      <c r="E55" s="98"/>
      <c r="F55" s="67">
        <v>35000</v>
      </c>
      <c r="G55" s="66" t="s">
        <v>117</v>
      </c>
      <c r="H55" s="66" t="s">
        <v>11</v>
      </c>
      <c r="I55" s="68"/>
      <c r="J55" s="66" t="s">
        <v>76</v>
      </c>
      <c r="K55" s="96" t="s">
        <v>78</v>
      </c>
      <c r="L55" s="97"/>
      <c r="M55" s="97"/>
      <c r="N55" s="98"/>
      <c r="P55" s="90"/>
      <c r="Q55" s="91"/>
      <c r="R55" s="91"/>
    </row>
    <row r="56" spans="1:18" ht="16.5" customHeight="1" x14ac:dyDescent="0.2">
      <c r="A56" s="96"/>
      <c r="B56" s="98"/>
      <c r="C56" s="96" t="s">
        <v>118</v>
      </c>
      <c r="D56" s="97"/>
      <c r="E56" s="98"/>
      <c r="F56" s="67">
        <v>35000</v>
      </c>
      <c r="G56" s="66" t="s">
        <v>90</v>
      </c>
      <c r="H56" s="66" t="s">
        <v>11</v>
      </c>
      <c r="I56" s="68"/>
      <c r="J56" s="66" t="s">
        <v>76</v>
      </c>
      <c r="K56" s="96" t="s">
        <v>78</v>
      </c>
      <c r="L56" s="97"/>
      <c r="M56" s="97"/>
      <c r="N56" s="98"/>
      <c r="P56" s="90"/>
      <c r="Q56" s="91"/>
      <c r="R56" s="91"/>
    </row>
    <row r="57" spans="1:18" ht="15.75" customHeight="1" x14ac:dyDescent="0.2">
      <c r="A57" s="96"/>
      <c r="B57" s="98"/>
      <c r="C57" s="96" t="s">
        <v>119</v>
      </c>
      <c r="D57" s="97"/>
      <c r="E57" s="98"/>
      <c r="F57" s="67">
        <v>43100</v>
      </c>
      <c r="G57" s="66" t="s">
        <v>92</v>
      </c>
      <c r="H57" s="66" t="s">
        <v>11</v>
      </c>
      <c r="I57" s="68"/>
      <c r="J57" s="66" t="s">
        <v>76</v>
      </c>
      <c r="K57" s="96" t="s">
        <v>78</v>
      </c>
      <c r="L57" s="97"/>
      <c r="M57" s="97"/>
      <c r="N57" s="98"/>
      <c r="P57" s="90"/>
      <c r="Q57" s="91"/>
      <c r="R57" s="91"/>
    </row>
    <row r="58" spans="1:18" ht="0.75" customHeight="1" x14ac:dyDescent="0.2"/>
    <row r="59" spans="1:18" ht="15.75" customHeight="1" x14ac:dyDescent="0.2">
      <c r="A59" s="96"/>
      <c r="B59" s="98"/>
      <c r="C59" s="96" t="s">
        <v>120</v>
      </c>
      <c r="D59" s="97"/>
      <c r="E59" s="98"/>
      <c r="F59" s="67">
        <v>301731</v>
      </c>
      <c r="G59" s="66" t="s">
        <v>4</v>
      </c>
      <c r="H59" s="66" t="s">
        <v>11</v>
      </c>
      <c r="I59" s="68"/>
      <c r="J59" s="66" t="s">
        <v>76</v>
      </c>
      <c r="K59" s="96" t="s">
        <v>78</v>
      </c>
      <c r="L59" s="97"/>
      <c r="M59" s="97"/>
      <c r="N59" s="98"/>
      <c r="P59" s="90"/>
      <c r="Q59" s="91"/>
      <c r="R59" s="91"/>
    </row>
    <row r="60" spans="1:18" ht="18" customHeight="1" x14ac:dyDescent="0.2">
      <c r="A60" s="96"/>
      <c r="B60" s="98"/>
      <c r="C60" s="96" t="s">
        <v>121</v>
      </c>
      <c r="D60" s="97"/>
      <c r="E60" s="98"/>
      <c r="F60" s="67">
        <v>250000</v>
      </c>
      <c r="G60" s="66" t="s">
        <v>122</v>
      </c>
      <c r="H60" s="66" t="s">
        <v>11</v>
      </c>
      <c r="I60" s="68"/>
      <c r="J60" s="66" t="s">
        <v>123</v>
      </c>
      <c r="K60" s="96" t="s">
        <v>124</v>
      </c>
      <c r="L60" s="97"/>
      <c r="M60" s="97"/>
      <c r="N60" s="98"/>
      <c r="P60" s="90"/>
      <c r="Q60" s="91"/>
      <c r="R60" s="91"/>
    </row>
    <row r="61" spans="1:18" ht="16.5" customHeight="1" x14ac:dyDescent="0.2">
      <c r="A61" s="96"/>
      <c r="B61" s="98"/>
      <c r="C61" s="96" t="s">
        <v>125</v>
      </c>
      <c r="D61" s="97"/>
      <c r="E61" s="98"/>
      <c r="F61" s="67">
        <v>250000</v>
      </c>
      <c r="G61" s="66" t="s">
        <v>126</v>
      </c>
      <c r="H61" s="66" t="s">
        <v>11</v>
      </c>
      <c r="I61" s="68"/>
      <c r="J61" s="66" t="s">
        <v>123</v>
      </c>
      <c r="K61" s="96" t="s">
        <v>124</v>
      </c>
      <c r="L61" s="97"/>
      <c r="M61" s="97"/>
      <c r="N61" s="98"/>
      <c r="P61" s="90"/>
      <c r="Q61" s="91"/>
      <c r="R61" s="91"/>
    </row>
    <row r="62" spans="1:18" ht="15.75" customHeight="1" x14ac:dyDescent="0.2">
      <c r="A62" s="96"/>
      <c r="B62" s="98"/>
      <c r="C62" s="96" t="s">
        <v>127</v>
      </c>
      <c r="D62" s="97"/>
      <c r="E62" s="98"/>
      <c r="F62" s="67">
        <v>3000</v>
      </c>
      <c r="G62" s="66" t="s">
        <v>128</v>
      </c>
      <c r="H62" s="66" t="s">
        <v>11</v>
      </c>
      <c r="I62" s="68"/>
      <c r="J62" s="66" t="s">
        <v>76</v>
      </c>
      <c r="K62" s="96" t="s">
        <v>79</v>
      </c>
      <c r="L62" s="97"/>
      <c r="M62" s="97"/>
      <c r="N62" s="98"/>
      <c r="P62" s="90"/>
      <c r="Q62" s="91"/>
      <c r="R62" s="91"/>
    </row>
    <row r="63" spans="1:18" ht="18" customHeight="1" x14ac:dyDescent="0.2">
      <c r="A63" s="96"/>
      <c r="B63" s="98"/>
      <c r="C63" s="96" t="s">
        <v>129</v>
      </c>
      <c r="D63" s="97"/>
      <c r="E63" s="98"/>
      <c r="F63" s="67">
        <v>300000</v>
      </c>
      <c r="G63" s="66" t="s">
        <v>4</v>
      </c>
      <c r="H63" s="66" t="s">
        <v>5</v>
      </c>
      <c r="I63" s="68"/>
      <c r="J63" s="66" t="s">
        <v>76</v>
      </c>
      <c r="K63" s="96" t="s">
        <v>79</v>
      </c>
      <c r="L63" s="97"/>
      <c r="M63" s="97"/>
      <c r="N63" s="98"/>
      <c r="P63" s="90"/>
      <c r="Q63" s="91"/>
      <c r="R63" s="91"/>
    </row>
    <row r="64" spans="1:18" ht="19.5" customHeight="1" x14ac:dyDescent="0.2">
      <c r="A64" s="96"/>
      <c r="B64" s="98"/>
      <c r="C64" s="96" t="s">
        <v>130</v>
      </c>
      <c r="D64" s="97"/>
      <c r="E64" s="98"/>
      <c r="F64" s="67">
        <v>93600</v>
      </c>
      <c r="G64" s="66" t="s">
        <v>131</v>
      </c>
      <c r="H64" s="66" t="s">
        <v>11</v>
      </c>
      <c r="I64" s="68"/>
      <c r="J64" s="66" t="s">
        <v>76</v>
      </c>
      <c r="K64" s="96" t="s">
        <v>79</v>
      </c>
      <c r="L64" s="97"/>
      <c r="M64" s="97"/>
      <c r="N64" s="98"/>
      <c r="P64" s="90"/>
      <c r="Q64" s="91"/>
      <c r="R64" s="91"/>
    </row>
    <row r="65" spans="1:18" ht="18" customHeight="1" x14ac:dyDescent="0.2">
      <c r="A65" s="96"/>
      <c r="B65" s="98"/>
      <c r="C65" s="96" t="s">
        <v>132</v>
      </c>
      <c r="D65" s="97"/>
      <c r="E65" s="98"/>
      <c r="F65" s="67">
        <v>160000</v>
      </c>
      <c r="G65" s="66" t="s">
        <v>133</v>
      </c>
      <c r="H65" s="66" t="s">
        <v>11</v>
      </c>
      <c r="I65" s="68"/>
      <c r="J65" s="66" t="s">
        <v>76</v>
      </c>
      <c r="K65" s="96" t="s">
        <v>79</v>
      </c>
      <c r="L65" s="97"/>
      <c r="M65" s="97"/>
      <c r="N65" s="98"/>
      <c r="P65" s="90"/>
      <c r="Q65" s="91"/>
      <c r="R65" s="91"/>
    </row>
    <row r="66" spans="1:18" ht="6" hidden="1" customHeight="1" x14ac:dyDescent="0.2"/>
    <row r="67" spans="1:18" ht="15" customHeight="1" x14ac:dyDescent="0.2">
      <c r="A67" s="96"/>
      <c r="B67" s="98"/>
      <c r="C67" s="96" t="s">
        <v>134</v>
      </c>
      <c r="D67" s="97"/>
      <c r="E67" s="98"/>
      <c r="F67" s="67">
        <v>60000</v>
      </c>
      <c r="G67" s="66" t="s">
        <v>135</v>
      </c>
      <c r="H67" s="66" t="s">
        <v>11</v>
      </c>
      <c r="I67" s="68"/>
      <c r="J67" s="66" t="s">
        <v>76</v>
      </c>
      <c r="K67" s="96" t="s">
        <v>79</v>
      </c>
      <c r="L67" s="97"/>
      <c r="M67" s="97"/>
      <c r="N67" s="98"/>
      <c r="P67" s="90"/>
      <c r="Q67" s="91"/>
      <c r="R67" s="91"/>
    </row>
    <row r="68" spans="1:18" ht="16.5" customHeight="1" x14ac:dyDescent="0.2">
      <c r="A68" s="96"/>
      <c r="B68" s="98"/>
      <c r="C68" s="96" t="s">
        <v>136</v>
      </c>
      <c r="D68" s="97"/>
      <c r="E68" s="98"/>
      <c r="F68" s="67">
        <v>25000</v>
      </c>
      <c r="G68" s="66" t="s">
        <v>137</v>
      </c>
      <c r="H68" s="66" t="s">
        <v>11</v>
      </c>
      <c r="I68" s="68"/>
      <c r="J68" s="66" t="s">
        <v>76</v>
      </c>
      <c r="K68" s="96" t="s">
        <v>79</v>
      </c>
      <c r="L68" s="97"/>
      <c r="M68" s="97"/>
      <c r="N68" s="98"/>
      <c r="P68" s="90"/>
      <c r="Q68" s="91"/>
      <c r="R68" s="91"/>
    </row>
    <row r="69" spans="1:18" ht="18" customHeight="1" x14ac:dyDescent="0.2">
      <c r="A69" s="96"/>
      <c r="B69" s="98"/>
      <c r="C69" s="96" t="s">
        <v>138</v>
      </c>
      <c r="D69" s="97"/>
      <c r="E69" s="98"/>
      <c r="F69" s="67">
        <v>35000</v>
      </c>
      <c r="G69" s="66" t="s">
        <v>139</v>
      </c>
      <c r="H69" s="66" t="s">
        <v>11</v>
      </c>
      <c r="I69" s="68"/>
      <c r="J69" s="66" t="s">
        <v>76</v>
      </c>
      <c r="K69" s="96" t="s">
        <v>79</v>
      </c>
      <c r="L69" s="97"/>
      <c r="M69" s="97"/>
      <c r="N69" s="98"/>
      <c r="P69" s="90"/>
      <c r="Q69" s="91"/>
      <c r="R69" s="91"/>
    </row>
    <row r="70" spans="1:18" ht="16.5" customHeight="1" x14ac:dyDescent="0.2">
      <c r="A70" s="96"/>
      <c r="B70" s="98"/>
      <c r="C70" s="96" t="s">
        <v>140</v>
      </c>
      <c r="D70" s="97"/>
      <c r="E70" s="98"/>
      <c r="F70" s="67">
        <v>70000</v>
      </c>
      <c r="G70" s="66" t="s">
        <v>141</v>
      </c>
      <c r="H70" s="66" t="s">
        <v>11</v>
      </c>
      <c r="I70" s="68"/>
      <c r="J70" s="66" t="s">
        <v>76</v>
      </c>
      <c r="K70" s="96" t="s">
        <v>79</v>
      </c>
      <c r="L70" s="97"/>
      <c r="M70" s="97"/>
      <c r="N70" s="98"/>
      <c r="P70" s="90"/>
      <c r="Q70" s="91"/>
      <c r="R70" s="91"/>
    </row>
    <row r="71" spans="1:18" ht="13.35" customHeight="1" x14ac:dyDescent="0.2">
      <c r="A71" s="111" t="s">
        <v>32</v>
      </c>
      <c r="B71" s="98"/>
      <c r="C71" s="112" t="s">
        <v>12</v>
      </c>
      <c r="D71" s="97"/>
      <c r="E71" s="98"/>
      <c r="F71" s="64"/>
      <c r="G71" s="64"/>
      <c r="H71" s="64"/>
      <c r="I71" s="65">
        <v>635000</v>
      </c>
      <c r="J71" s="113"/>
      <c r="K71" s="98"/>
      <c r="L71" s="113"/>
      <c r="M71" s="97"/>
      <c r="N71" s="98"/>
      <c r="P71" s="90"/>
      <c r="Q71" s="91"/>
      <c r="R71" s="91"/>
    </row>
    <row r="72" spans="1:18" ht="16.5" customHeight="1" x14ac:dyDescent="0.2">
      <c r="A72" s="96"/>
      <c r="B72" s="98"/>
      <c r="C72" s="96" t="s">
        <v>142</v>
      </c>
      <c r="D72" s="97"/>
      <c r="E72" s="98"/>
      <c r="F72" s="67">
        <v>535000</v>
      </c>
      <c r="G72" s="66" t="s">
        <v>4</v>
      </c>
      <c r="H72" s="66" t="s">
        <v>5</v>
      </c>
      <c r="I72" s="68"/>
      <c r="J72" s="110"/>
      <c r="K72" s="97"/>
      <c r="L72" s="97"/>
      <c r="M72" s="97"/>
      <c r="N72" s="98"/>
      <c r="P72" s="90"/>
      <c r="Q72" s="91"/>
      <c r="R72" s="91"/>
    </row>
    <row r="73" spans="1:18" ht="16.5" customHeight="1" x14ac:dyDescent="0.2">
      <c r="A73" s="96"/>
      <c r="B73" s="98"/>
      <c r="C73" s="96" t="s">
        <v>143</v>
      </c>
      <c r="D73" s="97"/>
      <c r="E73" s="98"/>
      <c r="F73" s="67">
        <v>100000</v>
      </c>
      <c r="G73" s="66" t="s">
        <v>4</v>
      </c>
      <c r="H73" s="66" t="s">
        <v>5</v>
      </c>
      <c r="I73" s="68"/>
      <c r="J73" s="110"/>
      <c r="K73" s="97"/>
      <c r="L73" s="97"/>
      <c r="M73" s="97"/>
      <c r="N73" s="98"/>
      <c r="P73" s="90"/>
      <c r="Q73" s="91"/>
      <c r="R73" s="91"/>
    </row>
    <row r="74" spans="1:18" ht="13.35" customHeight="1" x14ac:dyDescent="0.2">
      <c r="A74" s="111" t="s">
        <v>46</v>
      </c>
      <c r="B74" s="98"/>
      <c r="C74" s="112" t="s">
        <v>45</v>
      </c>
      <c r="D74" s="97"/>
      <c r="E74" s="98"/>
      <c r="F74" s="64"/>
      <c r="G74" s="64"/>
      <c r="H74" s="64"/>
      <c r="I74" s="65">
        <v>4040260.01</v>
      </c>
      <c r="J74" s="113"/>
      <c r="K74" s="98"/>
      <c r="L74" s="113"/>
      <c r="M74" s="97"/>
      <c r="N74" s="98"/>
      <c r="P74" s="90"/>
      <c r="Q74" s="91"/>
      <c r="R74" s="91"/>
    </row>
    <row r="75" spans="1:18" ht="33.75" customHeight="1" x14ac:dyDescent="0.2">
      <c r="A75" s="96"/>
      <c r="B75" s="98"/>
      <c r="C75" s="96" t="s">
        <v>144</v>
      </c>
      <c r="D75" s="97"/>
      <c r="E75" s="98"/>
      <c r="F75" s="67">
        <v>189260.01</v>
      </c>
      <c r="G75" s="66" t="s">
        <v>4</v>
      </c>
      <c r="H75" s="66" t="s">
        <v>11</v>
      </c>
      <c r="I75" s="68"/>
      <c r="J75" s="66" t="s">
        <v>123</v>
      </c>
      <c r="K75" s="96" t="s">
        <v>124</v>
      </c>
      <c r="L75" s="97"/>
      <c r="M75" s="97"/>
      <c r="N75" s="98"/>
      <c r="P75" s="90"/>
      <c r="Q75" s="91"/>
      <c r="R75" s="91"/>
    </row>
    <row r="76" spans="1:18" ht="24.75" customHeight="1" x14ac:dyDescent="0.2">
      <c r="A76" s="96"/>
      <c r="B76" s="98"/>
      <c r="C76" s="96" t="s">
        <v>145</v>
      </c>
      <c r="D76" s="97"/>
      <c r="E76" s="98"/>
      <c r="F76" s="67">
        <v>2000000</v>
      </c>
      <c r="G76" s="66" t="s">
        <v>4</v>
      </c>
      <c r="H76" s="66" t="s">
        <v>5</v>
      </c>
      <c r="I76" s="68"/>
      <c r="J76" s="66" t="s">
        <v>123</v>
      </c>
      <c r="K76" s="96" t="s">
        <v>124</v>
      </c>
      <c r="L76" s="97"/>
      <c r="M76" s="97"/>
      <c r="N76" s="98"/>
      <c r="P76" s="90"/>
      <c r="Q76" s="91"/>
      <c r="R76" s="91"/>
    </row>
    <row r="77" spans="1:18" ht="25.5" customHeight="1" x14ac:dyDescent="0.2">
      <c r="A77" s="96"/>
      <c r="B77" s="98"/>
      <c r="C77" s="96" t="s">
        <v>146</v>
      </c>
      <c r="D77" s="97"/>
      <c r="E77" s="98"/>
      <c r="F77" s="67">
        <v>1500000</v>
      </c>
      <c r="G77" s="66" t="s">
        <v>4</v>
      </c>
      <c r="H77" s="66" t="s">
        <v>5</v>
      </c>
      <c r="I77" s="68"/>
      <c r="J77" s="66" t="s">
        <v>123</v>
      </c>
      <c r="K77" s="96" t="s">
        <v>124</v>
      </c>
      <c r="L77" s="97"/>
      <c r="M77" s="97"/>
      <c r="N77" s="98"/>
      <c r="P77" s="90"/>
      <c r="Q77" s="91"/>
      <c r="R77" s="91"/>
    </row>
    <row r="78" spans="1:18" ht="24" customHeight="1" x14ac:dyDescent="0.2">
      <c r="A78" s="96"/>
      <c r="B78" s="98"/>
      <c r="C78" s="96" t="s">
        <v>147</v>
      </c>
      <c r="D78" s="97"/>
      <c r="E78" s="98"/>
      <c r="F78" s="67">
        <v>20000</v>
      </c>
      <c r="G78" s="66" t="s">
        <v>4</v>
      </c>
      <c r="H78" s="66" t="s">
        <v>11</v>
      </c>
      <c r="I78" s="68"/>
      <c r="J78" s="66" t="s">
        <v>123</v>
      </c>
      <c r="K78" s="96" t="s">
        <v>124</v>
      </c>
      <c r="L78" s="97"/>
      <c r="M78" s="97"/>
      <c r="N78" s="98"/>
      <c r="P78" s="90"/>
      <c r="Q78" s="91"/>
      <c r="R78" s="91"/>
    </row>
    <row r="79" spans="1:18" ht="409.6" hidden="1" customHeight="1" x14ac:dyDescent="0.2"/>
    <row r="80" spans="1:18" ht="27.75" customHeight="1" x14ac:dyDescent="0.2">
      <c r="A80" s="96"/>
      <c r="B80" s="98"/>
      <c r="C80" s="96" t="s">
        <v>148</v>
      </c>
      <c r="D80" s="97"/>
      <c r="E80" s="98"/>
      <c r="F80" s="67">
        <v>30000</v>
      </c>
      <c r="G80" s="66" t="s">
        <v>4</v>
      </c>
      <c r="H80" s="66" t="s">
        <v>5</v>
      </c>
      <c r="I80" s="68"/>
      <c r="J80" s="66" t="s">
        <v>123</v>
      </c>
      <c r="K80" s="96" t="s">
        <v>124</v>
      </c>
      <c r="L80" s="97"/>
      <c r="M80" s="97"/>
      <c r="N80" s="98"/>
      <c r="P80" s="90"/>
      <c r="Q80" s="91"/>
      <c r="R80" s="91"/>
    </row>
    <row r="81" spans="1:18" ht="24.75" customHeight="1" x14ac:dyDescent="0.2">
      <c r="A81" s="96"/>
      <c r="B81" s="98"/>
      <c r="C81" s="96" t="s">
        <v>149</v>
      </c>
      <c r="D81" s="97"/>
      <c r="E81" s="98"/>
      <c r="F81" s="67">
        <v>1000</v>
      </c>
      <c r="G81" s="66" t="s">
        <v>4</v>
      </c>
      <c r="H81" s="66" t="s">
        <v>11</v>
      </c>
      <c r="I81" s="68"/>
      <c r="J81" s="66" t="s">
        <v>123</v>
      </c>
      <c r="K81" s="96" t="s">
        <v>124</v>
      </c>
      <c r="L81" s="97"/>
      <c r="M81" s="97"/>
      <c r="N81" s="98"/>
      <c r="P81" s="90"/>
      <c r="Q81" s="91"/>
      <c r="R81" s="91"/>
    </row>
    <row r="82" spans="1:18" ht="24.75" customHeight="1" x14ac:dyDescent="0.2">
      <c r="A82" s="96"/>
      <c r="B82" s="98"/>
      <c r="C82" s="96" t="s">
        <v>150</v>
      </c>
      <c r="D82" s="97"/>
      <c r="E82" s="98"/>
      <c r="F82" s="67">
        <v>300000</v>
      </c>
      <c r="G82" s="66" t="s">
        <v>4</v>
      </c>
      <c r="H82" s="66" t="s">
        <v>11</v>
      </c>
      <c r="I82" s="68"/>
      <c r="J82" s="66" t="s">
        <v>123</v>
      </c>
      <c r="K82" s="96" t="s">
        <v>124</v>
      </c>
      <c r="L82" s="97"/>
      <c r="M82" s="97"/>
      <c r="N82" s="98"/>
      <c r="P82" s="90"/>
      <c r="Q82" s="91"/>
      <c r="R82" s="91"/>
    </row>
    <row r="83" spans="1:18" ht="13.35" customHeight="1" x14ac:dyDescent="0.2">
      <c r="A83" s="111" t="s">
        <v>42</v>
      </c>
      <c r="B83" s="98"/>
      <c r="C83" s="112" t="s">
        <v>151</v>
      </c>
      <c r="D83" s="97"/>
      <c r="E83" s="98"/>
      <c r="F83" s="64"/>
      <c r="G83" s="64"/>
      <c r="H83" s="64"/>
      <c r="I83" s="65">
        <v>8414778.620000001</v>
      </c>
      <c r="J83" s="113"/>
      <c r="K83" s="98"/>
      <c r="L83" s="113"/>
      <c r="M83" s="97"/>
      <c r="N83" s="98"/>
      <c r="P83" s="90"/>
      <c r="Q83" s="91"/>
      <c r="R83" s="91"/>
    </row>
    <row r="84" spans="1:18" ht="25.5" customHeight="1" x14ac:dyDescent="0.2">
      <c r="A84" s="96"/>
      <c r="B84" s="98"/>
      <c r="C84" s="96" t="s">
        <v>152</v>
      </c>
      <c r="D84" s="97"/>
      <c r="E84" s="98"/>
      <c r="F84" s="67">
        <v>433150</v>
      </c>
      <c r="G84" s="66" t="s">
        <v>153</v>
      </c>
      <c r="H84" s="66" t="s">
        <v>11</v>
      </c>
      <c r="I84" s="68"/>
      <c r="J84" s="66" t="s">
        <v>154</v>
      </c>
      <c r="K84" s="96" t="s">
        <v>155</v>
      </c>
      <c r="L84" s="97"/>
      <c r="M84" s="97"/>
      <c r="N84" s="98"/>
      <c r="P84" s="90"/>
      <c r="Q84" s="91"/>
      <c r="R84" s="91"/>
    </row>
    <row r="85" spans="1:18" x14ac:dyDescent="0.2">
      <c r="A85" s="96"/>
      <c r="B85" s="99"/>
      <c r="C85" s="96" t="s">
        <v>156</v>
      </c>
      <c r="D85" s="104"/>
      <c r="E85" s="99"/>
      <c r="F85" s="106">
        <v>150000</v>
      </c>
      <c r="G85" s="96" t="s">
        <v>4</v>
      </c>
      <c r="H85" s="96" t="s">
        <v>5</v>
      </c>
      <c r="I85" s="109"/>
      <c r="J85" s="66" t="s">
        <v>154</v>
      </c>
      <c r="K85" s="96" t="s">
        <v>155</v>
      </c>
      <c r="L85" s="97"/>
      <c r="M85" s="97"/>
      <c r="N85" s="98"/>
      <c r="P85" s="90"/>
      <c r="Q85" s="91"/>
      <c r="R85" s="91"/>
    </row>
    <row r="86" spans="1:18" x14ac:dyDescent="0.2">
      <c r="A86" s="100"/>
      <c r="B86" s="101"/>
      <c r="C86" s="100"/>
      <c r="D86" s="91"/>
      <c r="E86" s="101"/>
      <c r="F86" s="107"/>
      <c r="G86" s="107"/>
      <c r="H86" s="107"/>
      <c r="I86" s="107"/>
      <c r="J86" s="66" t="s">
        <v>154</v>
      </c>
      <c r="K86" s="96" t="s">
        <v>157</v>
      </c>
      <c r="L86" s="97"/>
      <c r="M86" s="97"/>
      <c r="N86" s="98"/>
      <c r="P86" s="91"/>
      <c r="Q86" s="91"/>
      <c r="R86" s="91"/>
    </row>
    <row r="87" spans="1:18" ht="11.25" customHeight="1" x14ac:dyDescent="0.2">
      <c r="A87" s="102"/>
      <c r="B87" s="103"/>
      <c r="C87" s="102"/>
      <c r="D87" s="105"/>
      <c r="E87" s="103"/>
      <c r="F87" s="108"/>
      <c r="G87" s="108"/>
      <c r="H87" s="108"/>
      <c r="I87" s="108"/>
      <c r="J87" s="66" t="s">
        <v>154</v>
      </c>
      <c r="K87" s="96" t="s">
        <v>158</v>
      </c>
      <c r="L87" s="97"/>
      <c r="M87" s="97"/>
      <c r="N87" s="98"/>
      <c r="P87" s="91"/>
      <c r="Q87" s="91"/>
      <c r="R87" s="91"/>
    </row>
    <row r="88" spans="1:18" ht="7.5" hidden="1" customHeight="1" x14ac:dyDescent="0.2"/>
    <row r="89" spans="1:18" ht="17.25" customHeight="1" x14ac:dyDescent="0.2">
      <c r="A89" s="96"/>
      <c r="B89" s="99"/>
      <c r="C89" s="96" t="s">
        <v>159</v>
      </c>
      <c r="D89" s="104"/>
      <c r="E89" s="99"/>
      <c r="F89" s="106">
        <v>92401.82</v>
      </c>
      <c r="G89" s="96" t="s">
        <v>4</v>
      </c>
      <c r="H89" s="96" t="s">
        <v>5</v>
      </c>
      <c r="I89" s="109"/>
      <c r="J89" s="66" t="s">
        <v>154</v>
      </c>
      <c r="K89" s="96" t="s">
        <v>155</v>
      </c>
      <c r="L89" s="97"/>
      <c r="M89" s="97"/>
      <c r="N89" s="98"/>
      <c r="P89" s="90"/>
      <c r="Q89" s="91"/>
      <c r="R89" s="91"/>
    </row>
    <row r="90" spans="1:18" x14ac:dyDescent="0.2">
      <c r="A90" s="100"/>
      <c r="B90" s="101"/>
      <c r="C90" s="100"/>
      <c r="D90" s="91"/>
      <c r="E90" s="101"/>
      <c r="F90" s="107"/>
      <c r="G90" s="107"/>
      <c r="H90" s="107"/>
      <c r="I90" s="107"/>
      <c r="J90" s="66" t="s">
        <v>154</v>
      </c>
      <c r="K90" s="96" t="s">
        <v>157</v>
      </c>
      <c r="L90" s="97"/>
      <c r="M90" s="97"/>
      <c r="N90" s="98"/>
      <c r="P90" s="91"/>
      <c r="Q90" s="91"/>
      <c r="R90" s="91"/>
    </row>
    <row r="91" spans="1:18" x14ac:dyDescent="0.2">
      <c r="A91" s="102"/>
      <c r="B91" s="103"/>
      <c r="C91" s="102"/>
      <c r="D91" s="105"/>
      <c r="E91" s="103"/>
      <c r="F91" s="108"/>
      <c r="G91" s="108"/>
      <c r="H91" s="108"/>
      <c r="I91" s="108"/>
      <c r="J91" s="66" t="s">
        <v>154</v>
      </c>
      <c r="K91" s="96" t="s">
        <v>158</v>
      </c>
      <c r="L91" s="97"/>
      <c r="M91" s="97"/>
      <c r="N91" s="98"/>
      <c r="P91" s="91"/>
      <c r="Q91" s="91"/>
      <c r="R91" s="91"/>
    </row>
    <row r="92" spans="1:18" x14ac:dyDescent="0.2">
      <c r="A92" s="96"/>
      <c r="B92" s="99"/>
      <c r="C92" s="96" t="s">
        <v>160</v>
      </c>
      <c r="D92" s="104"/>
      <c r="E92" s="99"/>
      <c r="F92" s="106">
        <v>150000</v>
      </c>
      <c r="G92" s="96" t="s">
        <v>161</v>
      </c>
      <c r="H92" s="96" t="s">
        <v>5</v>
      </c>
      <c r="I92" s="109"/>
      <c r="J92" s="66" t="s">
        <v>162</v>
      </c>
      <c r="K92" s="96" t="s">
        <v>163</v>
      </c>
      <c r="L92" s="97"/>
      <c r="M92" s="97"/>
      <c r="N92" s="98"/>
      <c r="P92" s="90"/>
      <c r="Q92" s="91"/>
      <c r="R92" s="91"/>
    </row>
    <row r="93" spans="1:18" x14ac:dyDescent="0.2">
      <c r="A93" s="100"/>
      <c r="B93" s="101"/>
      <c r="C93" s="100"/>
      <c r="D93" s="91"/>
      <c r="E93" s="101"/>
      <c r="F93" s="107"/>
      <c r="G93" s="107"/>
      <c r="H93" s="107"/>
      <c r="I93" s="107"/>
      <c r="J93" s="66" t="s">
        <v>154</v>
      </c>
      <c r="K93" s="96" t="s">
        <v>155</v>
      </c>
      <c r="L93" s="97"/>
      <c r="M93" s="97"/>
      <c r="N93" s="98"/>
      <c r="P93" s="91"/>
      <c r="Q93" s="91"/>
      <c r="R93" s="91"/>
    </row>
    <row r="94" spans="1:18" x14ac:dyDescent="0.2">
      <c r="A94" s="100"/>
      <c r="B94" s="101"/>
      <c r="C94" s="100"/>
      <c r="D94" s="91"/>
      <c r="E94" s="101"/>
      <c r="F94" s="107"/>
      <c r="G94" s="107"/>
      <c r="H94" s="107"/>
      <c r="I94" s="107"/>
      <c r="J94" s="66" t="s">
        <v>154</v>
      </c>
      <c r="K94" s="96" t="s">
        <v>157</v>
      </c>
      <c r="L94" s="97"/>
      <c r="M94" s="97"/>
      <c r="N94" s="98"/>
      <c r="P94" s="91"/>
      <c r="Q94" s="91"/>
      <c r="R94" s="91"/>
    </row>
    <row r="95" spans="1:18" x14ac:dyDescent="0.2">
      <c r="A95" s="102"/>
      <c r="B95" s="103"/>
      <c r="C95" s="102"/>
      <c r="D95" s="105"/>
      <c r="E95" s="103"/>
      <c r="F95" s="108"/>
      <c r="G95" s="108"/>
      <c r="H95" s="108"/>
      <c r="I95" s="108"/>
      <c r="J95" s="66" t="s">
        <v>154</v>
      </c>
      <c r="K95" s="96" t="s">
        <v>164</v>
      </c>
      <c r="L95" s="97"/>
      <c r="M95" s="97"/>
      <c r="N95" s="98"/>
      <c r="P95" s="91"/>
      <c r="Q95" s="91"/>
      <c r="R95" s="91"/>
    </row>
    <row r="96" spans="1:18" ht="409.6" hidden="1" customHeight="1" x14ac:dyDescent="0.2"/>
    <row r="97" spans="1:18" ht="17.25" customHeight="1" x14ac:dyDescent="0.2">
      <c r="A97" s="96"/>
      <c r="B97" s="98"/>
      <c r="C97" s="96" t="s">
        <v>165</v>
      </c>
      <c r="D97" s="97"/>
      <c r="E97" s="98"/>
      <c r="F97" s="67">
        <v>286428.78000000003</v>
      </c>
      <c r="G97" s="66" t="s">
        <v>166</v>
      </c>
      <c r="H97" s="66" t="s">
        <v>11</v>
      </c>
      <c r="I97" s="68"/>
      <c r="J97" s="66" t="s">
        <v>154</v>
      </c>
      <c r="K97" s="96" t="s">
        <v>155</v>
      </c>
      <c r="L97" s="97"/>
      <c r="M97" s="97"/>
      <c r="N97" s="98"/>
      <c r="P97" s="90"/>
      <c r="Q97" s="91"/>
      <c r="R97" s="91"/>
    </row>
    <row r="98" spans="1:18" x14ac:dyDescent="0.2">
      <c r="A98" s="96"/>
      <c r="B98" s="99"/>
      <c r="C98" s="96" t="s">
        <v>167</v>
      </c>
      <c r="D98" s="104"/>
      <c r="E98" s="99"/>
      <c r="F98" s="106">
        <v>175757.08</v>
      </c>
      <c r="G98" s="96" t="s">
        <v>4</v>
      </c>
      <c r="H98" s="96" t="s">
        <v>5</v>
      </c>
      <c r="I98" s="109"/>
      <c r="J98" s="66" t="s">
        <v>154</v>
      </c>
      <c r="K98" s="96" t="s">
        <v>155</v>
      </c>
      <c r="L98" s="97"/>
      <c r="M98" s="97"/>
      <c r="N98" s="98"/>
      <c r="P98" s="90"/>
      <c r="Q98" s="91"/>
      <c r="R98" s="91"/>
    </row>
    <row r="99" spans="1:18" x14ac:dyDescent="0.2">
      <c r="A99" s="100"/>
      <c r="B99" s="101"/>
      <c r="C99" s="100"/>
      <c r="D99" s="91"/>
      <c r="E99" s="101"/>
      <c r="F99" s="107"/>
      <c r="G99" s="107"/>
      <c r="H99" s="107"/>
      <c r="I99" s="107"/>
      <c r="J99" s="66" t="s">
        <v>154</v>
      </c>
      <c r="K99" s="96" t="s">
        <v>157</v>
      </c>
      <c r="L99" s="97"/>
      <c r="M99" s="97"/>
      <c r="N99" s="98"/>
      <c r="P99" s="91"/>
      <c r="Q99" s="91"/>
      <c r="R99" s="91"/>
    </row>
    <row r="100" spans="1:18" x14ac:dyDescent="0.2">
      <c r="A100" s="102"/>
      <c r="B100" s="103"/>
      <c r="C100" s="102"/>
      <c r="D100" s="105"/>
      <c r="E100" s="103"/>
      <c r="F100" s="108"/>
      <c r="G100" s="108"/>
      <c r="H100" s="108"/>
      <c r="I100" s="108"/>
      <c r="J100" s="66" t="s">
        <v>154</v>
      </c>
      <c r="K100" s="96" t="s">
        <v>158</v>
      </c>
      <c r="L100" s="97"/>
      <c r="M100" s="97"/>
      <c r="N100" s="98"/>
      <c r="P100" s="91"/>
      <c r="Q100" s="91"/>
      <c r="R100" s="91"/>
    </row>
    <row r="101" spans="1:18" ht="18.75" customHeight="1" x14ac:dyDescent="0.2">
      <c r="A101" s="96"/>
      <c r="B101" s="98"/>
      <c r="C101" s="96" t="s">
        <v>168</v>
      </c>
      <c r="D101" s="97"/>
      <c r="E101" s="98"/>
      <c r="F101" s="67">
        <v>229230.02</v>
      </c>
      <c r="G101" s="66" t="s">
        <v>169</v>
      </c>
      <c r="H101" s="66" t="s">
        <v>11</v>
      </c>
      <c r="I101" s="68"/>
      <c r="J101" s="66" t="s">
        <v>154</v>
      </c>
      <c r="K101" s="96" t="s">
        <v>158</v>
      </c>
      <c r="L101" s="97"/>
      <c r="M101" s="97"/>
      <c r="N101" s="98"/>
      <c r="P101" s="90"/>
      <c r="Q101" s="91"/>
      <c r="R101" s="91"/>
    </row>
    <row r="102" spans="1:18" ht="409.6" hidden="1" customHeight="1" x14ac:dyDescent="0.2"/>
    <row r="103" spans="1:18" ht="15.75" customHeight="1" x14ac:dyDescent="0.2">
      <c r="A103" s="96"/>
      <c r="B103" s="98"/>
      <c r="C103" s="96" t="s">
        <v>170</v>
      </c>
      <c r="D103" s="97"/>
      <c r="E103" s="98"/>
      <c r="F103" s="67">
        <v>1099</v>
      </c>
      <c r="G103" s="66" t="s">
        <v>171</v>
      </c>
      <c r="H103" s="66" t="s">
        <v>11</v>
      </c>
      <c r="I103" s="68"/>
      <c r="J103" s="66" t="s">
        <v>154</v>
      </c>
      <c r="K103" s="96" t="s">
        <v>158</v>
      </c>
      <c r="L103" s="97"/>
      <c r="M103" s="97"/>
      <c r="N103" s="98"/>
      <c r="P103" s="90"/>
      <c r="Q103" s="91"/>
      <c r="R103" s="91"/>
    </row>
    <row r="104" spans="1:18" x14ac:dyDescent="0.2">
      <c r="A104" s="96"/>
      <c r="B104" s="99"/>
      <c r="C104" s="96" t="s">
        <v>172</v>
      </c>
      <c r="D104" s="104"/>
      <c r="E104" s="99"/>
      <c r="F104" s="106">
        <v>254977</v>
      </c>
      <c r="G104" s="96" t="s">
        <v>173</v>
      </c>
      <c r="H104" s="96" t="s">
        <v>11</v>
      </c>
      <c r="I104" s="109"/>
      <c r="J104" s="66" t="s">
        <v>154</v>
      </c>
      <c r="K104" s="96" t="s">
        <v>155</v>
      </c>
      <c r="L104" s="97"/>
      <c r="M104" s="97"/>
      <c r="N104" s="98"/>
      <c r="P104" s="90"/>
      <c r="Q104" s="91"/>
      <c r="R104" s="91"/>
    </row>
    <row r="105" spans="1:18" x14ac:dyDescent="0.2">
      <c r="A105" s="102"/>
      <c r="B105" s="103"/>
      <c r="C105" s="102"/>
      <c r="D105" s="105"/>
      <c r="E105" s="103"/>
      <c r="F105" s="108"/>
      <c r="G105" s="108"/>
      <c r="H105" s="108"/>
      <c r="I105" s="108"/>
      <c r="J105" s="66" t="s">
        <v>154</v>
      </c>
      <c r="K105" s="96" t="s">
        <v>164</v>
      </c>
      <c r="L105" s="97"/>
      <c r="M105" s="97"/>
      <c r="N105" s="98"/>
      <c r="P105" s="91"/>
      <c r="Q105" s="91"/>
      <c r="R105" s="91"/>
    </row>
    <row r="106" spans="1:18" x14ac:dyDescent="0.2">
      <c r="A106" s="96"/>
      <c r="B106" s="99"/>
      <c r="C106" s="96" t="s">
        <v>174</v>
      </c>
      <c r="D106" s="104"/>
      <c r="E106" s="99"/>
      <c r="F106" s="106">
        <v>52066.879999999997</v>
      </c>
      <c r="G106" s="96" t="s">
        <v>175</v>
      </c>
      <c r="H106" s="96" t="s">
        <v>11</v>
      </c>
      <c r="I106" s="109"/>
      <c r="J106" s="66" t="s">
        <v>154</v>
      </c>
      <c r="K106" s="96" t="s">
        <v>155</v>
      </c>
      <c r="L106" s="97"/>
      <c r="M106" s="97"/>
      <c r="N106" s="98"/>
      <c r="P106" s="90"/>
      <c r="Q106" s="91"/>
      <c r="R106" s="91"/>
    </row>
    <row r="107" spans="1:18" x14ac:dyDescent="0.2">
      <c r="A107" s="102"/>
      <c r="B107" s="103"/>
      <c r="C107" s="102"/>
      <c r="D107" s="105"/>
      <c r="E107" s="103"/>
      <c r="F107" s="108"/>
      <c r="G107" s="108"/>
      <c r="H107" s="108"/>
      <c r="I107" s="108"/>
      <c r="J107" s="66" t="s">
        <v>154</v>
      </c>
      <c r="K107" s="96" t="s">
        <v>164</v>
      </c>
      <c r="L107" s="97"/>
      <c r="M107" s="97"/>
      <c r="N107" s="98"/>
      <c r="P107" s="91"/>
      <c r="Q107" s="91"/>
      <c r="R107" s="91"/>
    </row>
    <row r="108" spans="1:18" x14ac:dyDescent="0.2">
      <c r="A108" s="96"/>
      <c r="B108" s="99"/>
      <c r="C108" s="96" t="s">
        <v>176</v>
      </c>
      <c r="D108" s="104"/>
      <c r="E108" s="99"/>
      <c r="F108" s="106">
        <v>131769</v>
      </c>
      <c r="G108" s="96" t="s">
        <v>177</v>
      </c>
      <c r="H108" s="96" t="s">
        <v>11</v>
      </c>
      <c r="I108" s="109"/>
      <c r="J108" s="66" t="s">
        <v>154</v>
      </c>
      <c r="K108" s="96" t="s">
        <v>155</v>
      </c>
      <c r="L108" s="97"/>
      <c r="M108" s="97"/>
      <c r="N108" s="98"/>
      <c r="P108" s="90"/>
      <c r="Q108" s="91"/>
      <c r="R108" s="91"/>
    </row>
    <row r="109" spans="1:18" x14ac:dyDescent="0.2">
      <c r="A109" s="102"/>
      <c r="B109" s="103"/>
      <c r="C109" s="102"/>
      <c r="D109" s="105"/>
      <c r="E109" s="103"/>
      <c r="F109" s="108"/>
      <c r="G109" s="108"/>
      <c r="H109" s="108"/>
      <c r="I109" s="108"/>
      <c r="J109" s="66" t="s">
        <v>154</v>
      </c>
      <c r="K109" s="96" t="s">
        <v>164</v>
      </c>
      <c r="L109" s="97"/>
      <c r="M109" s="97"/>
      <c r="N109" s="98"/>
      <c r="P109" s="91"/>
      <c r="Q109" s="91"/>
      <c r="R109" s="91"/>
    </row>
    <row r="110" spans="1:18" ht="409.6" hidden="1" customHeight="1" x14ac:dyDescent="0.2"/>
    <row r="111" spans="1:18" ht="12.6" customHeight="1" x14ac:dyDescent="0.2">
      <c r="A111" s="96"/>
      <c r="B111" s="98"/>
      <c r="C111" s="96" t="s">
        <v>178</v>
      </c>
      <c r="D111" s="97"/>
      <c r="E111" s="98"/>
      <c r="F111" s="67">
        <v>37572.15</v>
      </c>
      <c r="G111" s="66" t="s">
        <v>179</v>
      </c>
      <c r="H111" s="66" t="s">
        <v>11</v>
      </c>
      <c r="I111" s="68"/>
      <c r="J111" s="66" t="s">
        <v>154</v>
      </c>
      <c r="K111" s="96" t="s">
        <v>158</v>
      </c>
      <c r="L111" s="97"/>
      <c r="M111" s="97"/>
      <c r="N111" s="98"/>
      <c r="P111" s="90"/>
      <c r="Q111" s="91"/>
      <c r="R111" s="91"/>
    </row>
    <row r="112" spans="1:18" ht="12.6" customHeight="1" x14ac:dyDescent="0.2">
      <c r="A112" s="96"/>
      <c r="B112" s="98"/>
      <c r="C112" s="96" t="s">
        <v>180</v>
      </c>
      <c r="D112" s="97"/>
      <c r="E112" s="98"/>
      <c r="F112" s="67">
        <v>543239.54</v>
      </c>
      <c r="G112" s="66" t="s">
        <v>181</v>
      </c>
      <c r="H112" s="66" t="s">
        <v>11</v>
      </c>
      <c r="I112" s="68"/>
      <c r="J112" s="66" t="s">
        <v>154</v>
      </c>
      <c r="K112" s="96" t="s">
        <v>155</v>
      </c>
      <c r="L112" s="97"/>
      <c r="M112" s="97"/>
      <c r="N112" s="98"/>
      <c r="P112" s="90"/>
      <c r="Q112" s="91"/>
      <c r="R112" s="91"/>
    </row>
    <row r="113" spans="1:18" x14ac:dyDescent="0.2">
      <c r="A113" s="96"/>
      <c r="B113" s="99"/>
      <c r="C113" s="96" t="s">
        <v>182</v>
      </c>
      <c r="D113" s="104"/>
      <c r="E113" s="99"/>
      <c r="F113" s="106">
        <v>241887.34</v>
      </c>
      <c r="G113" s="96" t="s">
        <v>183</v>
      </c>
      <c r="H113" s="96" t="s">
        <v>11</v>
      </c>
      <c r="I113" s="109"/>
      <c r="J113" s="66" t="s">
        <v>154</v>
      </c>
      <c r="K113" s="96" t="s">
        <v>155</v>
      </c>
      <c r="L113" s="97"/>
      <c r="M113" s="97"/>
      <c r="N113" s="98"/>
      <c r="P113" s="90"/>
      <c r="Q113" s="91"/>
      <c r="R113" s="91"/>
    </row>
    <row r="114" spans="1:18" x14ac:dyDescent="0.2">
      <c r="A114" s="102"/>
      <c r="B114" s="103"/>
      <c r="C114" s="102"/>
      <c r="D114" s="105"/>
      <c r="E114" s="103"/>
      <c r="F114" s="108"/>
      <c r="G114" s="108"/>
      <c r="H114" s="108"/>
      <c r="I114" s="108"/>
      <c r="J114" s="66" t="s">
        <v>154</v>
      </c>
      <c r="K114" s="96" t="s">
        <v>164</v>
      </c>
      <c r="L114" s="97"/>
      <c r="M114" s="97"/>
      <c r="N114" s="98"/>
      <c r="P114" s="91"/>
      <c r="Q114" s="91"/>
      <c r="R114" s="91"/>
    </row>
    <row r="115" spans="1:18" ht="12.6" customHeight="1" x14ac:dyDescent="0.2">
      <c r="A115" s="96"/>
      <c r="B115" s="98"/>
      <c r="C115" s="96" t="s">
        <v>184</v>
      </c>
      <c r="D115" s="97"/>
      <c r="E115" s="98"/>
      <c r="F115" s="67">
        <v>673421.97</v>
      </c>
      <c r="G115" s="66" t="s">
        <v>185</v>
      </c>
      <c r="H115" s="66" t="s">
        <v>11</v>
      </c>
      <c r="I115" s="68"/>
      <c r="J115" s="66" t="s">
        <v>154</v>
      </c>
      <c r="K115" s="96" t="s">
        <v>155</v>
      </c>
      <c r="L115" s="97"/>
      <c r="M115" s="97"/>
      <c r="N115" s="98"/>
      <c r="P115" s="90"/>
      <c r="Q115" s="91"/>
      <c r="R115" s="91"/>
    </row>
    <row r="116" spans="1:18" ht="409.6" hidden="1" customHeight="1" x14ac:dyDescent="0.2"/>
    <row r="117" spans="1:18" ht="12.6" customHeight="1" x14ac:dyDescent="0.2">
      <c r="A117" s="96"/>
      <c r="B117" s="98"/>
      <c r="C117" s="96" t="s">
        <v>186</v>
      </c>
      <c r="D117" s="97"/>
      <c r="E117" s="98"/>
      <c r="F117" s="67">
        <v>200000</v>
      </c>
      <c r="G117" s="66" t="s">
        <v>4</v>
      </c>
      <c r="H117" s="66" t="s">
        <v>5</v>
      </c>
      <c r="I117" s="68"/>
      <c r="J117" s="66" t="s">
        <v>154</v>
      </c>
      <c r="K117" s="96" t="s">
        <v>155</v>
      </c>
      <c r="L117" s="97"/>
      <c r="M117" s="97"/>
      <c r="N117" s="98"/>
      <c r="P117" s="90"/>
      <c r="Q117" s="91"/>
      <c r="R117" s="91"/>
    </row>
    <row r="118" spans="1:18" ht="12.6" customHeight="1" x14ac:dyDescent="0.2">
      <c r="A118" s="96"/>
      <c r="B118" s="98"/>
      <c r="C118" s="96" t="s">
        <v>187</v>
      </c>
      <c r="D118" s="97"/>
      <c r="E118" s="98"/>
      <c r="F118" s="67">
        <v>167864.27</v>
      </c>
      <c r="G118" s="66" t="s">
        <v>188</v>
      </c>
      <c r="H118" s="66" t="s">
        <v>11</v>
      </c>
      <c r="I118" s="68"/>
      <c r="J118" s="66" t="s">
        <v>154</v>
      </c>
      <c r="K118" s="96" t="s">
        <v>155</v>
      </c>
      <c r="L118" s="97"/>
      <c r="M118" s="97"/>
      <c r="N118" s="98"/>
      <c r="P118" s="90"/>
      <c r="Q118" s="91"/>
      <c r="R118" s="91"/>
    </row>
    <row r="119" spans="1:18" ht="12.6" customHeight="1" x14ac:dyDescent="0.2">
      <c r="A119" s="96"/>
      <c r="B119" s="98"/>
      <c r="C119" s="96" t="s">
        <v>189</v>
      </c>
      <c r="D119" s="97"/>
      <c r="E119" s="98"/>
      <c r="F119" s="67">
        <v>185100.64</v>
      </c>
      <c r="G119" s="66" t="s">
        <v>190</v>
      </c>
      <c r="H119" s="66" t="s">
        <v>11</v>
      </c>
      <c r="I119" s="68"/>
      <c r="J119" s="66" t="s">
        <v>154</v>
      </c>
      <c r="K119" s="96" t="s">
        <v>155</v>
      </c>
      <c r="L119" s="97"/>
      <c r="M119" s="97"/>
      <c r="N119" s="98"/>
      <c r="P119" s="90"/>
      <c r="Q119" s="91"/>
      <c r="R119" s="91"/>
    </row>
    <row r="120" spans="1:18" ht="12.6" customHeight="1" x14ac:dyDescent="0.2">
      <c r="A120" s="96"/>
      <c r="B120" s="98"/>
      <c r="C120" s="96" t="s">
        <v>191</v>
      </c>
      <c r="D120" s="97"/>
      <c r="E120" s="98"/>
      <c r="F120" s="67">
        <v>235000</v>
      </c>
      <c r="G120" s="66" t="s">
        <v>192</v>
      </c>
      <c r="H120" s="66" t="s">
        <v>11</v>
      </c>
      <c r="I120" s="68"/>
      <c r="J120" s="66" t="s">
        <v>154</v>
      </c>
      <c r="K120" s="96" t="s">
        <v>155</v>
      </c>
      <c r="L120" s="97"/>
      <c r="M120" s="97"/>
      <c r="N120" s="98"/>
      <c r="P120" s="90"/>
      <c r="Q120" s="91"/>
      <c r="R120" s="91"/>
    </row>
    <row r="121" spans="1:18" x14ac:dyDescent="0.2">
      <c r="A121" s="96"/>
      <c r="B121" s="99"/>
      <c r="C121" s="96" t="s">
        <v>193</v>
      </c>
      <c r="D121" s="104"/>
      <c r="E121" s="99"/>
      <c r="F121" s="106">
        <v>29085.919999999998</v>
      </c>
      <c r="G121" s="96" t="s">
        <v>194</v>
      </c>
      <c r="H121" s="96" t="s">
        <v>11</v>
      </c>
      <c r="I121" s="109"/>
      <c r="J121" s="66" t="s">
        <v>154</v>
      </c>
      <c r="K121" s="96" t="s">
        <v>155</v>
      </c>
      <c r="L121" s="97"/>
      <c r="M121" s="97"/>
      <c r="N121" s="98"/>
      <c r="P121" s="90"/>
      <c r="Q121" s="91"/>
      <c r="R121" s="91"/>
    </row>
    <row r="122" spans="1:18" x14ac:dyDescent="0.2">
      <c r="A122" s="102"/>
      <c r="B122" s="103"/>
      <c r="C122" s="102"/>
      <c r="D122" s="105"/>
      <c r="E122" s="103"/>
      <c r="F122" s="108"/>
      <c r="G122" s="108"/>
      <c r="H122" s="108"/>
      <c r="I122" s="108"/>
      <c r="J122" s="66" t="s">
        <v>154</v>
      </c>
      <c r="K122" s="96" t="s">
        <v>164</v>
      </c>
      <c r="L122" s="97"/>
      <c r="M122" s="97"/>
      <c r="N122" s="98"/>
      <c r="P122" s="91"/>
      <c r="Q122" s="91"/>
      <c r="R122" s="91"/>
    </row>
    <row r="123" spans="1:18" ht="12.6" customHeight="1" x14ac:dyDescent="0.2">
      <c r="A123" s="96"/>
      <c r="B123" s="98"/>
      <c r="C123" s="96" t="s">
        <v>195</v>
      </c>
      <c r="D123" s="97"/>
      <c r="E123" s="98"/>
      <c r="F123" s="67">
        <v>229779</v>
      </c>
      <c r="G123" s="66" t="s">
        <v>196</v>
      </c>
      <c r="H123" s="66" t="s">
        <v>11</v>
      </c>
      <c r="I123" s="68"/>
      <c r="J123" s="66" t="s">
        <v>154</v>
      </c>
      <c r="K123" s="96" t="s">
        <v>158</v>
      </c>
      <c r="L123" s="97"/>
      <c r="M123" s="97"/>
      <c r="N123" s="98"/>
      <c r="P123" s="90"/>
      <c r="Q123" s="91"/>
      <c r="R123" s="91"/>
    </row>
    <row r="124" spans="1:18" ht="409.6" hidden="1" customHeight="1" x14ac:dyDescent="0.2"/>
    <row r="125" spans="1:18" x14ac:dyDescent="0.2">
      <c r="A125" s="96"/>
      <c r="B125" s="99"/>
      <c r="C125" s="96" t="s">
        <v>197</v>
      </c>
      <c r="D125" s="104"/>
      <c r="E125" s="99"/>
      <c r="F125" s="106">
        <v>48000</v>
      </c>
      <c r="G125" s="96" t="s">
        <v>4</v>
      </c>
      <c r="H125" s="96" t="s">
        <v>5</v>
      </c>
      <c r="I125" s="109"/>
      <c r="J125" s="66" t="s">
        <v>154</v>
      </c>
      <c r="K125" s="96" t="s">
        <v>155</v>
      </c>
      <c r="L125" s="97"/>
      <c r="M125" s="97"/>
      <c r="N125" s="98"/>
      <c r="P125" s="90"/>
      <c r="Q125" s="91"/>
      <c r="R125" s="91"/>
    </row>
    <row r="126" spans="1:18" x14ac:dyDescent="0.2">
      <c r="A126" s="100"/>
      <c r="B126" s="101"/>
      <c r="C126" s="100"/>
      <c r="D126" s="91"/>
      <c r="E126" s="101"/>
      <c r="F126" s="107"/>
      <c r="G126" s="107"/>
      <c r="H126" s="107"/>
      <c r="I126" s="107"/>
      <c r="J126" s="66" t="s">
        <v>154</v>
      </c>
      <c r="K126" s="96" t="s">
        <v>157</v>
      </c>
      <c r="L126" s="97"/>
      <c r="M126" s="97"/>
      <c r="N126" s="98"/>
      <c r="P126" s="91"/>
      <c r="Q126" s="91"/>
      <c r="R126" s="91"/>
    </row>
    <row r="127" spans="1:18" x14ac:dyDescent="0.2">
      <c r="A127" s="102"/>
      <c r="B127" s="103"/>
      <c r="C127" s="102"/>
      <c r="D127" s="105"/>
      <c r="E127" s="103"/>
      <c r="F127" s="108"/>
      <c r="G127" s="108"/>
      <c r="H127" s="108"/>
      <c r="I127" s="108"/>
      <c r="J127" s="66" t="s">
        <v>154</v>
      </c>
      <c r="K127" s="96" t="s">
        <v>158</v>
      </c>
      <c r="L127" s="97"/>
      <c r="M127" s="97"/>
      <c r="N127" s="98"/>
      <c r="P127" s="91"/>
      <c r="Q127" s="91"/>
      <c r="R127" s="91"/>
    </row>
    <row r="128" spans="1:18" x14ac:dyDescent="0.2">
      <c r="A128" s="96"/>
      <c r="B128" s="99"/>
      <c r="C128" s="96" t="s">
        <v>198</v>
      </c>
      <c r="D128" s="104"/>
      <c r="E128" s="99"/>
      <c r="F128" s="106">
        <v>849663.57</v>
      </c>
      <c r="G128" s="96" t="s">
        <v>4</v>
      </c>
      <c r="H128" s="96" t="s">
        <v>5</v>
      </c>
      <c r="I128" s="109"/>
      <c r="J128" s="66" t="s">
        <v>154</v>
      </c>
      <c r="K128" s="96" t="s">
        <v>155</v>
      </c>
      <c r="L128" s="97"/>
      <c r="M128" s="97"/>
      <c r="N128" s="98"/>
      <c r="P128" s="90"/>
      <c r="Q128" s="91"/>
      <c r="R128" s="91"/>
    </row>
    <row r="129" spans="1:18" x14ac:dyDescent="0.2">
      <c r="A129" s="100"/>
      <c r="B129" s="101"/>
      <c r="C129" s="100"/>
      <c r="D129" s="91"/>
      <c r="E129" s="101"/>
      <c r="F129" s="107"/>
      <c r="G129" s="107"/>
      <c r="H129" s="107"/>
      <c r="I129" s="107"/>
      <c r="J129" s="66" t="s">
        <v>154</v>
      </c>
      <c r="K129" s="96" t="s">
        <v>157</v>
      </c>
      <c r="L129" s="97"/>
      <c r="M129" s="97"/>
      <c r="N129" s="98"/>
      <c r="P129" s="91"/>
      <c r="Q129" s="91"/>
      <c r="R129" s="91"/>
    </row>
    <row r="130" spans="1:18" x14ac:dyDescent="0.2">
      <c r="A130" s="102"/>
      <c r="B130" s="103"/>
      <c r="C130" s="102"/>
      <c r="D130" s="105"/>
      <c r="E130" s="103"/>
      <c r="F130" s="108"/>
      <c r="G130" s="108"/>
      <c r="H130" s="108"/>
      <c r="I130" s="108"/>
      <c r="J130" s="66" t="s">
        <v>154</v>
      </c>
      <c r="K130" s="96" t="s">
        <v>158</v>
      </c>
      <c r="L130" s="97"/>
      <c r="M130" s="97"/>
      <c r="N130" s="98"/>
      <c r="P130" s="91"/>
      <c r="Q130" s="91"/>
      <c r="R130" s="91"/>
    </row>
    <row r="131" spans="1:18" ht="409.6" hidden="1" customHeight="1" x14ac:dyDescent="0.2"/>
    <row r="132" spans="1:18" x14ac:dyDescent="0.2">
      <c r="A132" s="96"/>
      <c r="B132" s="99"/>
      <c r="C132" s="96" t="s">
        <v>199</v>
      </c>
      <c r="D132" s="104"/>
      <c r="E132" s="99"/>
      <c r="F132" s="106">
        <v>150000</v>
      </c>
      <c r="G132" s="96" t="s">
        <v>4</v>
      </c>
      <c r="H132" s="96" t="s">
        <v>5</v>
      </c>
      <c r="I132" s="109"/>
      <c r="J132" s="66" t="s">
        <v>154</v>
      </c>
      <c r="K132" s="96" t="s">
        <v>155</v>
      </c>
      <c r="L132" s="97"/>
      <c r="M132" s="97"/>
      <c r="N132" s="98"/>
      <c r="P132" s="90"/>
      <c r="Q132" s="91"/>
      <c r="R132" s="91"/>
    </row>
    <row r="133" spans="1:18" x14ac:dyDescent="0.2">
      <c r="A133" s="100"/>
      <c r="B133" s="101"/>
      <c r="C133" s="100"/>
      <c r="D133" s="91"/>
      <c r="E133" s="101"/>
      <c r="F133" s="107"/>
      <c r="G133" s="107"/>
      <c r="H133" s="107"/>
      <c r="I133" s="107"/>
      <c r="J133" s="66" t="s">
        <v>154</v>
      </c>
      <c r="K133" s="96" t="s">
        <v>157</v>
      </c>
      <c r="L133" s="97"/>
      <c r="M133" s="97"/>
      <c r="N133" s="98"/>
      <c r="P133" s="91"/>
      <c r="Q133" s="91"/>
      <c r="R133" s="91"/>
    </row>
    <row r="134" spans="1:18" x14ac:dyDescent="0.2">
      <c r="A134" s="102"/>
      <c r="B134" s="103"/>
      <c r="C134" s="102"/>
      <c r="D134" s="105"/>
      <c r="E134" s="103"/>
      <c r="F134" s="108"/>
      <c r="G134" s="108"/>
      <c r="H134" s="108"/>
      <c r="I134" s="108"/>
      <c r="J134" s="66" t="s">
        <v>154</v>
      </c>
      <c r="K134" s="96" t="s">
        <v>158</v>
      </c>
      <c r="L134" s="97"/>
      <c r="M134" s="97"/>
      <c r="N134" s="98"/>
      <c r="P134" s="91"/>
      <c r="Q134" s="91"/>
      <c r="R134" s="91"/>
    </row>
    <row r="135" spans="1:18" x14ac:dyDescent="0.2">
      <c r="A135" s="96"/>
      <c r="B135" s="99"/>
      <c r="C135" s="96" t="s">
        <v>200</v>
      </c>
      <c r="D135" s="104"/>
      <c r="E135" s="99"/>
      <c r="F135" s="106">
        <v>531605.32999999996</v>
      </c>
      <c r="G135" s="96" t="s">
        <v>4</v>
      </c>
      <c r="H135" s="96" t="s">
        <v>5</v>
      </c>
      <c r="I135" s="109"/>
      <c r="J135" s="66" t="s">
        <v>154</v>
      </c>
      <c r="K135" s="96" t="s">
        <v>155</v>
      </c>
      <c r="L135" s="97"/>
      <c r="M135" s="97"/>
      <c r="N135" s="98"/>
      <c r="P135" s="90"/>
      <c r="Q135" s="91"/>
      <c r="R135" s="91"/>
    </row>
    <row r="136" spans="1:18" x14ac:dyDescent="0.2">
      <c r="A136" s="100"/>
      <c r="B136" s="101"/>
      <c r="C136" s="100"/>
      <c r="D136" s="91"/>
      <c r="E136" s="101"/>
      <c r="F136" s="107"/>
      <c r="G136" s="107"/>
      <c r="H136" s="107"/>
      <c r="I136" s="107"/>
      <c r="J136" s="66" t="s">
        <v>154</v>
      </c>
      <c r="K136" s="96" t="s">
        <v>157</v>
      </c>
      <c r="L136" s="97"/>
      <c r="M136" s="97"/>
      <c r="N136" s="98"/>
      <c r="P136" s="91"/>
      <c r="Q136" s="91"/>
      <c r="R136" s="91"/>
    </row>
    <row r="137" spans="1:18" x14ac:dyDescent="0.2">
      <c r="A137" s="102"/>
      <c r="B137" s="103"/>
      <c r="C137" s="102"/>
      <c r="D137" s="105"/>
      <c r="E137" s="103"/>
      <c r="F137" s="108"/>
      <c r="G137" s="108"/>
      <c r="H137" s="108"/>
      <c r="I137" s="108"/>
      <c r="J137" s="66" t="s">
        <v>154</v>
      </c>
      <c r="K137" s="96" t="s">
        <v>158</v>
      </c>
      <c r="L137" s="97"/>
      <c r="M137" s="97"/>
      <c r="N137" s="98"/>
      <c r="P137" s="91"/>
      <c r="Q137" s="91"/>
      <c r="R137" s="91"/>
    </row>
    <row r="138" spans="1:18" ht="409.6" hidden="1" customHeight="1" x14ac:dyDescent="0.2"/>
    <row r="139" spans="1:18" x14ac:dyDescent="0.2">
      <c r="A139" s="96"/>
      <c r="B139" s="99"/>
      <c r="C139" s="96" t="s">
        <v>201</v>
      </c>
      <c r="D139" s="104"/>
      <c r="E139" s="99"/>
      <c r="F139" s="106">
        <v>150000</v>
      </c>
      <c r="G139" s="96" t="s">
        <v>161</v>
      </c>
      <c r="H139" s="96" t="s">
        <v>5</v>
      </c>
      <c r="I139" s="109"/>
      <c r="J139" s="66" t="s">
        <v>162</v>
      </c>
      <c r="K139" s="96" t="s">
        <v>163</v>
      </c>
      <c r="L139" s="97"/>
      <c r="M139" s="97"/>
      <c r="N139" s="98"/>
      <c r="P139" s="90"/>
      <c r="Q139" s="91"/>
      <c r="R139" s="91"/>
    </row>
    <row r="140" spans="1:18" x14ac:dyDescent="0.2">
      <c r="A140" s="100"/>
      <c r="B140" s="101"/>
      <c r="C140" s="100"/>
      <c r="D140" s="91"/>
      <c r="E140" s="101"/>
      <c r="F140" s="107"/>
      <c r="G140" s="107"/>
      <c r="H140" s="107"/>
      <c r="I140" s="107"/>
      <c r="J140" s="66" t="s">
        <v>154</v>
      </c>
      <c r="K140" s="96" t="s">
        <v>155</v>
      </c>
      <c r="L140" s="97"/>
      <c r="M140" s="97"/>
      <c r="N140" s="98"/>
      <c r="P140" s="91"/>
      <c r="Q140" s="91"/>
      <c r="R140" s="91"/>
    </row>
    <row r="141" spans="1:18" x14ac:dyDescent="0.2">
      <c r="A141" s="100"/>
      <c r="B141" s="101"/>
      <c r="C141" s="100"/>
      <c r="D141" s="91"/>
      <c r="E141" s="101"/>
      <c r="F141" s="107"/>
      <c r="G141" s="107"/>
      <c r="H141" s="107"/>
      <c r="I141" s="107"/>
      <c r="J141" s="66" t="s">
        <v>154</v>
      </c>
      <c r="K141" s="96" t="s">
        <v>157</v>
      </c>
      <c r="L141" s="97"/>
      <c r="M141" s="97"/>
      <c r="N141" s="98"/>
      <c r="P141" s="91"/>
      <c r="Q141" s="91"/>
      <c r="R141" s="91"/>
    </row>
    <row r="142" spans="1:18" x14ac:dyDescent="0.2">
      <c r="A142" s="102"/>
      <c r="B142" s="103"/>
      <c r="C142" s="102"/>
      <c r="D142" s="105"/>
      <c r="E142" s="103"/>
      <c r="F142" s="108"/>
      <c r="G142" s="108"/>
      <c r="H142" s="108"/>
      <c r="I142" s="108"/>
      <c r="J142" s="66" t="s">
        <v>154</v>
      </c>
      <c r="K142" s="96" t="s">
        <v>164</v>
      </c>
      <c r="L142" s="97"/>
      <c r="M142" s="97"/>
      <c r="N142" s="98"/>
      <c r="P142" s="91"/>
      <c r="Q142" s="91"/>
      <c r="R142" s="91"/>
    </row>
    <row r="143" spans="1:18" hidden="1" x14ac:dyDescent="0.2">
      <c r="A143" s="96"/>
      <c r="B143" s="99"/>
      <c r="C143" s="96" t="s">
        <v>202</v>
      </c>
      <c r="D143" s="104"/>
      <c r="E143" s="99"/>
      <c r="F143" s="106">
        <v>32970.400000000001</v>
      </c>
      <c r="G143" s="96" t="s">
        <v>161</v>
      </c>
      <c r="H143" s="96" t="s">
        <v>5</v>
      </c>
      <c r="I143" s="109"/>
      <c r="J143" s="96" t="s">
        <v>162</v>
      </c>
      <c r="K143" s="96" t="s">
        <v>163</v>
      </c>
      <c r="L143" s="104"/>
      <c r="M143" s="104"/>
      <c r="N143" s="99"/>
      <c r="P143" s="90"/>
      <c r="Q143" s="91"/>
      <c r="R143" s="91"/>
    </row>
    <row r="144" spans="1:18" x14ac:dyDescent="0.2">
      <c r="A144" s="100"/>
      <c r="B144" s="101"/>
      <c r="C144" s="100"/>
      <c r="D144" s="91"/>
      <c r="E144" s="101"/>
      <c r="F144" s="107"/>
      <c r="G144" s="107"/>
      <c r="H144" s="107"/>
      <c r="I144" s="107"/>
      <c r="J144" s="108"/>
      <c r="K144" s="102"/>
      <c r="L144" s="105"/>
      <c r="M144" s="105"/>
      <c r="N144" s="103"/>
      <c r="P144" s="91"/>
      <c r="Q144" s="91"/>
      <c r="R144" s="91"/>
    </row>
    <row r="145" spans="1:18" x14ac:dyDescent="0.2">
      <c r="A145" s="100"/>
      <c r="B145" s="101"/>
      <c r="C145" s="100"/>
      <c r="D145" s="91"/>
      <c r="E145" s="101"/>
      <c r="F145" s="107"/>
      <c r="G145" s="107"/>
      <c r="H145" s="107"/>
      <c r="I145" s="107"/>
      <c r="J145" s="66" t="s">
        <v>154</v>
      </c>
      <c r="K145" s="96" t="s">
        <v>155</v>
      </c>
      <c r="L145" s="97"/>
      <c r="M145" s="97"/>
      <c r="N145" s="98"/>
      <c r="P145" s="91"/>
      <c r="Q145" s="91"/>
      <c r="R145" s="91"/>
    </row>
    <row r="146" spans="1:18" x14ac:dyDescent="0.2">
      <c r="A146" s="100"/>
      <c r="B146" s="101"/>
      <c r="C146" s="100"/>
      <c r="D146" s="91"/>
      <c r="E146" s="101"/>
      <c r="F146" s="107"/>
      <c r="G146" s="107"/>
      <c r="H146" s="107"/>
      <c r="I146" s="107"/>
      <c r="J146" s="66" t="s">
        <v>154</v>
      </c>
      <c r="K146" s="96" t="s">
        <v>157</v>
      </c>
      <c r="L146" s="97"/>
      <c r="M146" s="97"/>
      <c r="N146" s="98"/>
      <c r="P146" s="91"/>
      <c r="Q146" s="91"/>
      <c r="R146" s="91"/>
    </row>
    <row r="147" spans="1:18" x14ac:dyDescent="0.2">
      <c r="A147" s="102"/>
      <c r="B147" s="103"/>
      <c r="C147" s="102"/>
      <c r="D147" s="105"/>
      <c r="E147" s="103"/>
      <c r="F147" s="108"/>
      <c r="G147" s="108"/>
      <c r="H147" s="108"/>
      <c r="I147" s="108"/>
      <c r="J147" s="66" t="s">
        <v>154</v>
      </c>
      <c r="K147" s="96" t="s">
        <v>164</v>
      </c>
      <c r="L147" s="97"/>
      <c r="M147" s="97"/>
      <c r="N147" s="98"/>
      <c r="P147" s="91"/>
      <c r="Q147" s="91"/>
      <c r="R147" s="91"/>
    </row>
    <row r="148" spans="1:18" ht="409.6" hidden="1" customHeight="1" x14ac:dyDescent="0.2"/>
    <row r="149" spans="1:18" x14ac:dyDescent="0.2">
      <c r="A149" s="96"/>
      <c r="B149" s="99"/>
      <c r="C149" s="96" t="s">
        <v>203</v>
      </c>
      <c r="D149" s="104"/>
      <c r="E149" s="99"/>
      <c r="F149" s="106">
        <v>2152708.91</v>
      </c>
      <c r="G149" s="96" t="s">
        <v>4</v>
      </c>
      <c r="H149" s="96" t="s">
        <v>5</v>
      </c>
      <c r="I149" s="109"/>
      <c r="J149" s="66" t="s">
        <v>154</v>
      </c>
      <c r="K149" s="96" t="s">
        <v>155</v>
      </c>
      <c r="L149" s="97"/>
      <c r="M149" s="97"/>
      <c r="N149" s="98"/>
      <c r="P149" s="90"/>
      <c r="Q149" s="91"/>
      <c r="R149" s="91"/>
    </row>
    <row r="150" spans="1:18" x14ac:dyDescent="0.2">
      <c r="A150" s="100"/>
      <c r="B150" s="101"/>
      <c r="C150" s="100"/>
      <c r="D150" s="91"/>
      <c r="E150" s="101"/>
      <c r="F150" s="107"/>
      <c r="G150" s="107"/>
      <c r="H150" s="107"/>
      <c r="I150" s="107"/>
      <c r="J150" s="66" t="s">
        <v>154</v>
      </c>
      <c r="K150" s="96" t="s">
        <v>155</v>
      </c>
      <c r="L150" s="97"/>
      <c r="M150" s="97"/>
      <c r="N150" s="98"/>
      <c r="P150" s="91"/>
      <c r="Q150" s="91"/>
      <c r="R150" s="91"/>
    </row>
    <row r="151" spans="1:18" x14ac:dyDescent="0.2">
      <c r="A151" s="102"/>
      <c r="B151" s="103"/>
      <c r="C151" s="102"/>
      <c r="D151" s="105"/>
      <c r="E151" s="103"/>
      <c r="F151" s="108"/>
      <c r="G151" s="108"/>
      <c r="H151" s="108"/>
      <c r="I151" s="108"/>
      <c r="J151" s="66" t="s">
        <v>154</v>
      </c>
      <c r="K151" s="96" t="s">
        <v>158</v>
      </c>
      <c r="L151" s="97"/>
      <c r="M151" s="97"/>
      <c r="N151" s="98"/>
      <c r="P151" s="91"/>
      <c r="Q151" s="91"/>
      <c r="R151" s="91"/>
    </row>
    <row r="152" spans="1:18" ht="13.35" customHeight="1" x14ac:dyDescent="0.2">
      <c r="A152" s="111" t="s">
        <v>33</v>
      </c>
      <c r="B152" s="98"/>
      <c r="C152" s="112" t="s">
        <v>9</v>
      </c>
      <c r="D152" s="97"/>
      <c r="E152" s="98"/>
      <c r="F152" s="64"/>
      <c r="G152" s="64"/>
      <c r="H152" s="64"/>
      <c r="I152" s="65">
        <v>1240000</v>
      </c>
      <c r="J152" s="113"/>
      <c r="K152" s="98"/>
      <c r="L152" s="113"/>
      <c r="M152" s="97"/>
      <c r="N152" s="98"/>
      <c r="P152" s="90"/>
      <c r="Q152" s="91"/>
      <c r="R152" s="91"/>
    </row>
    <row r="153" spans="1:18" ht="12.6" customHeight="1" x14ac:dyDescent="0.2">
      <c r="A153" s="96"/>
      <c r="B153" s="98"/>
      <c r="C153" s="96" t="s">
        <v>10</v>
      </c>
      <c r="D153" s="97"/>
      <c r="E153" s="98"/>
      <c r="F153" s="67">
        <v>50000</v>
      </c>
      <c r="G153" s="66" t="s">
        <v>4</v>
      </c>
      <c r="H153" s="66" t="s">
        <v>11</v>
      </c>
      <c r="I153" s="68"/>
      <c r="J153" s="66" t="s">
        <v>76</v>
      </c>
      <c r="K153" s="96" t="s">
        <v>79</v>
      </c>
      <c r="L153" s="97"/>
      <c r="M153" s="97"/>
      <c r="N153" s="98"/>
      <c r="P153" s="90"/>
      <c r="Q153" s="91"/>
      <c r="R153" s="91"/>
    </row>
    <row r="154" spans="1:18" ht="409.6" hidden="1" customHeight="1" x14ac:dyDescent="0.2"/>
    <row r="155" spans="1:18" ht="12.6" customHeight="1" x14ac:dyDescent="0.2">
      <c r="A155" s="96"/>
      <c r="B155" s="98"/>
      <c r="C155" s="96" t="s">
        <v>204</v>
      </c>
      <c r="D155" s="97"/>
      <c r="E155" s="98"/>
      <c r="F155" s="67">
        <v>40000</v>
      </c>
      <c r="G155" s="66" t="s">
        <v>4</v>
      </c>
      <c r="H155" s="66" t="s">
        <v>11</v>
      </c>
      <c r="I155" s="68"/>
      <c r="J155" s="66" t="s">
        <v>76</v>
      </c>
      <c r="K155" s="96" t="s">
        <v>79</v>
      </c>
      <c r="L155" s="97"/>
      <c r="M155" s="97"/>
      <c r="N155" s="98"/>
      <c r="P155" s="90"/>
      <c r="Q155" s="91"/>
      <c r="R155" s="91"/>
    </row>
    <row r="156" spans="1:18" ht="12.6" customHeight="1" x14ac:dyDescent="0.2">
      <c r="A156" s="96"/>
      <c r="B156" s="98"/>
      <c r="C156" s="96" t="s">
        <v>205</v>
      </c>
      <c r="D156" s="97"/>
      <c r="E156" s="98"/>
      <c r="F156" s="67">
        <v>300000</v>
      </c>
      <c r="G156" s="66" t="s">
        <v>4</v>
      </c>
      <c r="H156" s="66" t="s">
        <v>5</v>
      </c>
      <c r="I156" s="68"/>
      <c r="J156" s="66" t="s">
        <v>76</v>
      </c>
      <c r="K156" s="96" t="s">
        <v>79</v>
      </c>
      <c r="L156" s="97"/>
      <c r="M156" s="97"/>
      <c r="N156" s="98"/>
      <c r="P156" s="90"/>
      <c r="Q156" s="91"/>
      <c r="R156" s="91"/>
    </row>
    <row r="157" spans="1:18" ht="18.75" customHeight="1" x14ac:dyDescent="0.2">
      <c r="A157" s="96"/>
      <c r="B157" s="98"/>
      <c r="C157" s="96" t="s">
        <v>206</v>
      </c>
      <c r="D157" s="97"/>
      <c r="E157" s="98"/>
      <c r="F157" s="67">
        <v>850000</v>
      </c>
      <c r="G157" s="66" t="s">
        <v>4</v>
      </c>
      <c r="H157" s="66" t="s">
        <v>5</v>
      </c>
      <c r="I157" s="68"/>
      <c r="J157" s="66" t="s">
        <v>76</v>
      </c>
      <c r="K157" s="96" t="s">
        <v>79</v>
      </c>
      <c r="L157" s="97"/>
      <c r="M157" s="97"/>
      <c r="N157" s="98"/>
      <c r="P157" s="90"/>
      <c r="Q157" s="91"/>
      <c r="R157" s="91"/>
    </row>
    <row r="158" spans="1:18" ht="13.35" customHeight="1" x14ac:dyDescent="0.2">
      <c r="A158" s="111" t="s">
        <v>40</v>
      </c>
      <c r="B158" s="98"/>
      <c r="C158" s="112" t="s">
        <v>7</v>
      </c>
      <c r="D158" s="97"/>
      <c r="E158" s="98"/>
      <c r="F158" s="64"/>
      <c r="G158" s="64"/>
      <c r="H158" s="64"/>
      <c r="I158" s="65">
        <v>640000</v>
      </c>
      <c r="J158" s="113"/>
      <c r="K158" s="98"/>
      <c r="L158" s="113"/>
      <c r="M158" s="97"/>
      <c r="N158" s="98"/>
      <c r="P158" s="90"/>
      <c r="Q158" s="91"/>
      <c r="R158" s="91"/>
    </row>
    <row r="159" spans="1:18" ht="16.5" customHeight="1" x14ac:dyDescent="0.2">
      <c r="A159" s="96"/>
      <c r="B159" s="98"/>
      <c r="C159" s="96" t="s">
        <v>207</v>
      </c>
      <c r="D159" s="97"/>
      <c r="E159" s="98"/>
      <c r="F159" s="67">
        <v>200000</v>
      </c>
      <c r="G159" s="66" t="s">
        <v>4</v>
      </c>
      <c r="H159" s="66" t="s">
        <v>5</v>
      </c>
      <c r="I159" s="68"/>
      <c r="J159" s="110"/>
      <c r="K159" s="97"/>
      <c r="L159" s="97"/>
      <c r="M159" s="97"/>
      <c r="N159" s="98"/>
      <c r="P159" s="90"/>
      <c r="Q159" s="91"/>
      <c r="R159" s="91"/>
    </row>
    <row r="160" spans="1:18" ht="17.25" customHeight="1" x14ac:dyDescent="0.2">
      <c r="A160" s="96"/>
      <c r="B160" s="98"/>
      <c r="C160" s="96" t="s">
        <v>208</v>
      </c>
      <c r="D160" s="97"/>
      <c r="E160" s="98"/>
      <c r="F160" s="67">
        <v>440000</v>
      </c>
      <c r="G160" s="66" t="s">
        <v>4</v>
      </c>
      <c r="H160" s="66" t="s">
        <v>5</v>
      </c>
      <c r="I160" s="68"/>
      <c r="J160" s="110"/>
      <c r="K160" s="97"/>
      <c r="L160" s="97"/>
      <c r="M160" s="97"/>
      <c r="N160" s="98"/>
      <c r="P160" s="90"/>
      <c r="Q160" s="91"/>
      <c r="R160" s="91"/>
    </row>
    <row r="161" spans="1:18" ht="19.5" customHeight="1" x14ac:dyDescent="0.2">
      <c r="A161" s="111" t="s">
        <v>36</v>
      </c>
      <c r="B161" s="98"/>
      <c r="C161" s="112" t="s">
        <v>209</v>
      </c>
      <c r="D161" s="97"/>
      <c r="E161" s="98"/>
      <c r="F161" s="64"/>
      <c r="G161" s="64"/>
      <c r="H161" s="64"/>
      <c r="I161" s="65">
        <v>425000</v>
      </c>
      <c r="J161" s="113"/>
      <c r="K161" s="98"/>
      <c r="L161" s="113"/>
      <c r="M161" s="97"/>
      <c r="N161" s="98"/>
      <c r="P161" s="90"/>
      <c r="Q161" s="91"/>
      <c r="R161" s="91"/>
    </row>
    <row r="162" spans="1:18" x14ac:dyDescent="0.2">
      <c r="A162" s="96"/>
      <c r="B162" s="99"/>
      <c r="C162" s="96" t="s">
        <v>210</v>
      </c>
      <c r="D162" s="104"/>
      <c r="E162" s="99"/>
      <c r="F162" s="106">
        <v>200000</v>
      </c>
      <c r="G162" s="96" t="s">
        <v>4</v>
      </c>
      <c r="H162" s="96" t="s">
        <v>5</v>
      </c>
      <c r="I162" s="109"/>
      <c r="J162" s="66" t="s">
        <v>211</v>
      </c>
      <c r="K162" s="96" t="s">
        <v>212</v>
      </c>
      <c r="L162" s="97"/>
      <c r="M162" s="97"/>
      <c r="N162" s="98"/>
      <c r="P162" s="90"/>
      <c r="Q162" s="91"/>
      <c r="R162" s="91"/>
    </row>
    <row r="163" spans="1:18" x14ac:dyDescent="0.2">
      <c r="A163" s="102"/>
      <c r="B163" s="103"/>
      <c r="C163" s="102"/>
      <c r="D163" s="105"/>
      <c r="E163" s="103"/>
      <c r="F163" s="108"/>
      <c r="G163" s="108"/>
      <c r="H163" s="108"/>
      <c r="I163" s="108"/>
      <c r="J163" s="66" t="s">
        <v>123</v>
      </c>
      <c r="K163" s="96" t="s">
        <v>124</v>
      </c>
      <c r="L163" s="97"/>
      <c r="M163" s="97"/>
      <c r="N163" s="98"/>
      <c r="P163" s="91"/>
      <c r="Q163" s="91"/>
      <c r="R163" s="91"/>
    </row>
    <row r="164" spans="1:18" x14ac:dyDescent="0.2">
      <c r="A164" s="96"/>
      <c r="B164" s="99"/>
      <c r="C164" s="96" t="s">
        <v>213</v>
      </c>
      <c r="D164" s="104"/>
      <c r="E164" s="99"/>
      <c r="F164" s="106">
        <v>225000</v>
      </c>
      <c r="G164" s="96" t="s">
        <v>4</v>
      </c>
      <c r="H164" s="96" t="s">
        <v>5</v>
      </c>
      <c r="I164" s="109"/>
      <c r="J164" s="66" t="s">
        <v>211</v>
      </c>
      <c r="K164" s="96" t="s">
        <v>212</v>
      </c>
      <c r="L164" s="97"/>
      <c r="M164" s="97"/>
      <c r="N164" s="98"/>
      <c r="P164" s="90"/>
      <c r="Q164" s="91"/>
      <c r="R164" s="91"/>
    </row>
    <row r="165" spans="1:18" x14ac:dyDescent="0.2">
      <c r="A165" s="100"/>
      <c r="B165" s="101"/>
      <c r="C165" s="100"/>
      <c r="D165" s="91"/>
      <c r="E165" s="101"/>
      <c r="F165" s="107"/>
      <c r="G165" s="107"/>
      <c r="H165" s="107"/>
      <c r="I165" s="107"/>
      <c r="J165" s="66" t="s">
        <v>211</v>
      </c>
      <c r="K165" s="96" t="s">
        <v>214</v>
      </c>
      <c r="L165" s="97"/>
      <c r="M165" s="97"/>
      <c r="N165" s="98"/>
      <c r="P165" s="91"/>
      <c r="Q165" s="91"/>
      <c r="R165" s="91"/>
    </row>
    <row r="166" spans="1:18" x14ac:dyDescent="0.2">
      <c r="A166" s="100"/>
      <c r="B166" s="101"/>
      <c r="C166" s="100"/>
      <c r="D166" s="91"/>
      <c r="E166" s="101"/>
      <c r="F166" s="107"/>
      <c r="G166" s="107"/>
      <c r="H166" s="107"/>
      <c r="I166" s="107"/>
      <c r="J166" s="66" t="s">
        <v>123</v>
      </c>
      <c r="K166" s="96" t="s">
        <v>215</v>
      </c>
      <c r="L166" s="97"/>
      <c r="M166" s="97"/>
      <c r="N166" s="98"/>
      <c r="P166" s="91"/>
      <c r="Q166" s="91"/>
      <c r="R166" s="91"/>
    </row>
    <row r="167" spans="1:18" x14ac:dyDescent="0.2">
      <c r="A167" s="102"/>
      <c r="B167" s="103"/>
      <c r="C167" s="102"/>
      <c r="D167" s="105"/>
      <c r="E167" s="103"/>
      <c r="F167" s="108"/>
      <c r="G167" s="108"/>
      <c r="H167" s="108"/>
      <c r="I167" s="108"/>
      <c r="J167" s="66" t="s">
        <v>123</v>
      </c>
      <c r="K167" s="96" t="s">
        <v>216</v>
      </c>
      <c r="L167" s="97"/>
      <c r="M167" s="97"/>
      <c r="N167" s="98"/>
      <c r="P167" s="91"/>
      <c r="Q167" s="91"/>
      <c r="R167" s="91"/>
    </row>
    <row r="168" spans="1:18" ht="409.6" hidden="1" customHeight="1" x14ac:dyDescent="0.2"/>
    <row r="169" spans="1:18" ht="13.35" customHeight="1" x14ac:dyDescent="0.2">
      <c r="A169" s="111" t="s">
        <v>37</v>
      </c>
      <c r="B169" s="98"/>
      <c r="C169" s="112" t="s">
        <v>63</v>
      </c>
      <c r="D169" s="97"/>
      <c r="E169" s="98"/>
      <c r="F169" s="64"/>
      <c r="G169" s="64"/>
      <c r="H169" s="64"/>
      <c r="I169" s="65">
        <v>5357871</v>
      </c>
      <c r="J169" s="113"/>
      <c r="K169" s="98"/>
      <c r="L169" s="113"/>
      <c r="M169" s="97"/>
      <c r="N169" s="98"/>
      <c r="P169" s="90"/>
      <c r="Q169" s="91"/>
      <c r="R169" s="91"/>
    </row>
    <row r="170" spans="1:18" ht="21" customHeight="1" x14ac:dyDescent="0.2">
      <c r="A170" s="96"/>
      <c r="B170" s="98"/>
      <c r="C170" s="96" t="s">
        <v>217</v>
      </c>
      <c r="D170" s="97"/>
      <c r="E170" s="98"/>
      <c r="F170" s="67">
        <v>100000</v>
      </c>
      <c r="G170" s="66" t="s">
        <v>4</v>
      </c>
      <c r="H170" s="66" t="s">
        <v>11</v>
      </c>
      <c r="I170" s="68"/>
      <c r="J170" s="66" t="s">
        <v>218</v>
      </c>
      <c r="K170" s="96" t="s">
        <v>219</v>
      </c>
      <c r="L170" s="97"/>
      <c r="M170" s="97"/>
      <c r="N170" s="98"/>
      <c r="P170" s="90"/>
      <c r="Q170" s="91"/>
      <c r="R170" s="91"/>
    </row>
    <row r="171" spans="1:18" x14ac:dyDescent="0.2">
      <c r="A171" s="96"/>
      <c r="B171" s="99"/>
      <c r="C171" s="96" t="s">
        <v>220</v>
      </c>
      <c r="D171" s="104"/>
      <c r="E171" s="99"/>
      <c r="F171" s="106">
        <v>100000</v>
      </c>
      <c r="G171" s="96" t="s">
        <v>4</v>
      </c>
      <c r="H171" s="96" t="s">
        <v>5</v>
      </c>
      <c r="I171" s="109"/>
      <c r="J171" s="66" t="s">
        <v>76</v>
      </c>
      <c r="K171" s="96" t="s">
        <v>79</v>
      </c>
      <c r="L171" s="97"/>
      <c r="M171" s="97"/>
      <c r="N171" s="98"/>
      <c r="P171" s="90"/>
      <c r="Q171" s="91"/>
      <c r="R171" s="91"/>
    </row>
    <row r="172" spans="1:18" x14ac:dyDescent="0.2">
      <c r="A172" s="100"/>
      <c r="B172" s="101"/>
      <c r="C172" s="100"/>
      <c r="D172" s="91"/>
      <c r="E172" s="101"/>
      <c r="F172" s="107"/>
      <c r="G172" s="107"/>
      <c r="H172" s="107"/>
      <c r="I172" s="107"/>
      <c r="J172" s="66" t="s">
        <v>76</v>
      </c>
      <c r="K172" s="96" t="s">
        <v>221</v>
      </c>
      <c r="L172" s="97"/>
      <c r="M172" s="97"/>
      <c r="N172" s="98"/>
      <c r="P172" s="91"/>
      <c r="Q172" s="91"/>
      <c r="R172" s="91"/>
    </row>
    <row r="173" spans="1:18" x14ac:dyDescent="0.2">
      <c r="A173" s="100"/>
      <c r="B173" s="101"/>
      <c r="C173" s="100"/>
      <c r="D173" s="91"/>
      <c r="E173" s="101"/>
      <c r="F173" s="107"/>
      <c r="G173" s="107"/>
      <c r="H173" s="107"/>
      <c r="I173" s="107"/>
      <c r="J173" s="66" t="s">
        <v>76</v>
      </c>
      <c r="K173" s="96" t="s">
        <v>81</v>
      </c>
      <c r="L173" s="97"/>
      <c r="M173" s="97"/>
      <c r="N173" s="98"/>
      <c r="P173" s="91"/>
      <c r="Q173" s="91"/>
      <c r="R173" s="91"/>
    </row>
    <row r="174" spans="1:18" x14ac:dyDescent="0.2">
      <c r="A174" s="100"/>
      <c r="B174" s="101"/>
      <c r="C174" s="100"/>
      <c r="D174" s="91"/>
      <c r="E174" s="101"/>
      <c r="F174" s="107"/>
      <c r="G174" s="107"/>
      <c r="H174" s="107"/>
      <c r="I174" s="107"/>
      <c r="J174" s="66" t="s">
        <v>162</v>
      </c>
      <c r="K174" s="96" t="s">
        <v>163</v>
      </c>
      <c r="L174" s="97"/>
      <c r="M174" s="97"/>
      <c r="N174" s="98"/>
      <c r="P174" s="91"/>
      <c r="Q174" s="91"/>
      <c r="R174" s="91"/>
    </row>
    <row r="175" spans="1:18" x14ac:dyDescent="0.2">
      <c r="A175" s="100"/>
      <c r="B175" s="101"/>
      <c r="C175" s="100"/>
      <c r="D175" s="91"/>
      <c r="E175" s="101"/>
      <c r="F175" s="107"/>
      <c r="G175" s="107"/>
      <c r="H175" s="107"/>
      <c r="I175" s="107"/>
      <c r="J175" s="66" t="s">
        <v>222</v>
      </c>
      <c r="K175" s="96" t="s">
        <v>223</v>
      </c>
      <c r="L175" s="97"/>
      <c r="M175" s="97"/>
      <c r="N175" s="98"/>
      <c r="P175" s="91"/>
      <c r="Q175" s="91"/>
      <c r="R175" s="91"/>
    </row>
    <row r="176" spans="1:18" x14ac:dyDescent="0.2">
      <c r="A176" s="102"/>
      <c r="B176" s="103"/>
      <c r="C176" s="102"/>
      <c r="D176" s="105"/>
      <c r="E176" s="103"/>
      <c r="F176" s="108"/>
      <c r="G176" s="108"/>
      <c r="H176" s="108"/>
      <c r="I176" s="108"/>
      <c r="J176" s="66" t="s">
        <v>222</v>
      </c>
      <c r="K176" s="96" t="s">
        <v>224</v>
      </c>
      <c r="L176" s="97"/>
      <c r="M176" s="97"/>
      <c r="N176" s="98"/>
      <c r="P176" s="91"/>
      <c r="Q176" s="91"/>
      <c r="R176" s="91"/>
    </row>
    <row r="177" spans="1:18" ht="409.6" hidden="1" customHeight="1" x14ac:dyDescent="0.2"/>
    <row r="178" spans="1:18" ht="18.75" customHeight="1" x14ac:dyDescent="0.2">
      <c r="A178" s="96"/>
      <c r="B178" s="98"/>
      <c r="C178" s="96" t="s">
        <v>225</v>
      </c>
      <c r="D178" s="97"/>
      <c r="E178" s="98"/>
      <c r="F178" s="67">
        <v>43197</v>
      </c>
      <c r="G178" s="66" t="s">
        <v>4</v>
      </c>
      <c r="H178" s="66" t="s">
        <v>11</v>
      </c>
      <c r="I178" s="68"/>
      <c r="J178" s="66" t="s">
        <v>76</v>
      </c>
      <c r="K178" s="96" t="s">
        <v>79</v>
      </c>
      <c r="L178" s="97"/>
      <c r="M178" s="97"/>
      <c r="N178" s="98"/>
      <c r="P178" s="90"/>
      <c r="Q178" s="91"/>
      <c r="R178" s="91"/>
    </row>
    <row r="179" spans="1:18" x14ac:dyDescent="0.2">
      <c r="A179" s="96"/>
      <c r="B179" s="99"/>
      <c r="C179" s="96" t="s">
        <v>226</v>
      </c>
      <c r="D179" s="104"/>
      <c r="E179" s="99"/>
      <c r="F179" s="106">
        <v>500000</v>
      </c>
      <c r="G179" s="96" t="s">
        <v>4</v>
      </c>
      <c r="H179" s="96" t="s">
        <v>5</v>
      </c>
      <c r="I179" s="109"/>
      <c r="J179" s="66" t="s">
        <v>76</v>
      </c>
      <c r="K179" s="96" t="s">
        <v>78</v>
      </c>
      <c r="L179" s="97"/>
      <c r="M179" s="97"/>
      <c r="N179" s="98"/>
      <c r="P179" s="90"/>
      <c r="Q179" s="91"/>
      <c r="R179" s="91"/>
    </row>
    <row r="180" spans="1:18" x14ac:dyDescent="0.2">
      <c r="A180" s="102"/>
      <c r="B180" s="103"/>
      <c r="C180" s="102"/>
      <c r="D180" s="105"/>
      <c r="E180" s="103"/>
      <c r="F180" s="108"/>
      <c r="G180" s="108"/>
      <c r="H180" s="108"/>
      <c r="I180" s="108"/>
      <c r="J180" s="66" t="s">
        <v>76</v>
      </c>
      <c r="K180" s="96" t="s">
        <v>81</v>
      </c>
      <c r="L180" s="97"/>
      <c r="M180" s="97"/>
      <c r="N180" s="98"/>
      <c r="P180" s="91"/>
      <c r="Q180" s="91"/>
      <c r="R180" s="91"/>
    </row>
    <row r="181" spans="1:18" ht="16.5" customHeight="1" x14ac:dyDescent="0.2">
      <c r="A181" s="96"/>
      <c r="B181" s="98"/>
      <c r="C181" s="96" t="s">
        <v>227</v>
      </c>
      <c r="D181" s="97"/>
      <c r="E181" s="98"/>
      <c r="F181" s="67">
        <v>1771000</v>
      </c>
      <c r="G181" s="66" t="s">
        <v>4</v>
      </c>
      <c r="H181" s="66" t="s">
        <v>5</v>
      </c>
      <c r="I181" s="68"/>
      <c r="J181" s="66" t="s">
        <v>162</v>
      </c>
      <c r="K181" s="96" t="s">
        <v>163</v>
      </c>
      <c r="L181" s="97"/>
      <c r="M181" s="97"/>
      <c r="N181" s="98"/>
      <c r="P181" s="90"/>
      <c r="Q181" s="91"/>
      <c r="R181" s="91"/>
    </row>
    <row r="182" spans="1:18" ht="409.6" hidden="1" customHeight="1" x14ac:dyDescent="0.2"/>
    <row r="183" spans="1:18" ht="27" customHeight="1" x14ac:dyDescent="0.2">
      <c r="A183" s="96"/>
      <c r="B183" s="98"/>
      <c r="C183" s="96" t="s">
        <v>228</v>
      </c>
      <c r="D183" s="97"/>
      <c r="E183" s="98"/>
      <c r="F183" s="67">
        <v>150000</v>
      </c>
      <c r="G183" s="66" t="s">
        <v>4</v>
      </c>
      <c r="H183" s="66" t="s">
        <v>5</v>
      </c>
      <c r="I183" s="68"/>
      <c r="J183" s="110"/>
      <c r="K183" s="97"/>
      <c r="L183" s="97"/>
      <c r="M183" s="97"/>
      <c r="N183" s="98"/>
      <c r="P183" s="90"/>
      <c r="Q183" s="91"/>
      <c r="R183" s="91"/>
    </row>
    <row r="184" spans="1:18" x14ac:dyDescent="0.2">
      <c r="A184" s="96"/>
      <c r="B184" s="99"/>
      <c r="C184" s="96" t="s">
        <v>229</v>
      </c>
      <c r="D184" s="104"/>
      <c r="E184" s="99"/>
      <c r="F184" s="106">
        <v>200000</v>
      </c>
      <c r="G184" s="96" t="s">
        <v>4</v>
      </c>
      <c r="H184" s="96" t="s">
        <v>5</v>
      </c>
      <c r="I184" s="109"/>
      <c r="J184" s="66" t="s">
        <v>76</v>
      </c>
      <c r="K184" s="96" t="s">
        <v>79</v>
      </c>
      <c r="L184" s="97"/>
      <c r="M184" s="97"/>
      <c r="N184" s="98"/>
      <c r="P184" s="90"/>
      <c r="Q184" s="91"/>
      <c r="R184" s="91"/>
    </row>
    <row r="185" spans="1:18" x14ac:dyDescent="0.2">
      <c r="A185" s="100"/>
      <c r="B185" s="101"/>
      <c r="C185" s="100"/>
      <c r="D185" s="91"/>
      <c r="E185" s="101"/>
      <c r="F185" s="107"/>
      <c r="G185" s="107"/>
      <c r="H185" s="107"/>
      <c r="I185" s="107"/>
      <c r="J185" s="66" t="s">
        <v>76</v>
      </c>
      <c r="K185" s="96" t="s">
        <v>221</v>
      </c>
      <c r="L185" s="97"/>
      <c r="M185" s="97"/>
      <c r="N185" s="98"/>
      <c r="P185" s="91"/>
      <c r="Q185" s="91"/>
      <c r="R185" s="91"/>
    </row>
    <row r="186" spans="1:18" x14ac:dyDescent="0.2">
      <c r="A186" s="100"/>
      <c r="B186" s="101"/>
      <c r="C186" s="100"/>
      <c r="D186" s="91"/>
      <c r="E186" s="101"/>
      <c r="F186" s="107"/>
      <c r="G186" s="107"/>
      <c r="H186" s="107"/>
      <c r="I186" s="107"/>
      <c r="J186" s="66" t="s">
        <v>76</v>
      </c>
      <c r="K186" s="96" t="s">
        <v>81</v>
      </c>
      <c r="L186" s="97"/>
      <c r="M186" s="97"/>
      <c r="N186" s="98"/>
      <c r="P186" s="91"/>
      <c r="Q186" s="91"/>
      <c r="R186" s="91"/>
    </row>
    <row r="187" spans="1:18" x14ac:dyDescent="0.2">
      <c r="A187" s="100"/>
      <c r="B187" s="101"/>
      <c r="C187" s="100"/>
      <c r="D187" s="91"/>
      <c r="E187" s="101"/>
      <c r="F187" s="107"/>
      <c r="G187" s="107"/>
      <c r="H187" s="107"/>
      <c r="I187" s="107"/>
      <c r="J187" s="66" t="s">
        <v>162</v>
      </c>
      <c r="K187" s="96" t="s">
        <v>163</v>
      </c>
      <c r="L187" s="97"/>
      <c r="M187" s="97"/>
      <c r="N187" s="98"/>
      <c r="P187" s="91"/>
      <c r="Q187" s="91"/>
      <c r="R187" s="91"/>
    </row>
    <row r="188" spans="1:18" x14ac:dyDescent="0.2">
      <c r="A188" s="100"/>
      <c r="B188" s="101"/>
      <c r="C188" s="100"/>
      <c r="D188" s="91"/>
      <c r="E188" s="101"/>
      <c r="F188" s="107"/>
      <c r="G188" s="107"/>
      <c r="H188" s="107"/>
      <c r="I188" s="107"/>
      <c r="J188" s="66" t="s">
        <v>222</v>
      </c>
      <c r="K188" s="96" t="s">
        <v>223</v>
      </c>
      <c r="L188" s="97"/>
      <c r="M188" s="97"/>
      <c r="N188" s="98"/>
      <c r="P188" s="91"/>
      <c r="Q188" s="91"/>
      <c r="R188" s="91"/>
    </row>
    <row r="189" spans="1:18" x14ac:dyDescent="0.2">
      <c r="A189" s="102"/>
      <c r="B189" s="103"/>
      <c r="C189" s="102"/>
      <c r="D189" s="105"/>
      <c r="E189" s="103"/>
      <c r="F189" s="108"/>
      <c r="G189" s="108"/>
      <c r="H189" s="108"/>
      <c r="I189" s="108"/>
      <c r="J189" s="66" t="s">
        <v>222</v>
      </c>
      <c r="K189" s="96" t="s">
        <v>224</v>
      </c>
      <c r="L189" s="97"/>
      <c r="M189" s="97"/>
      <c r="N189" s="98"/>
      <c r="P189" s="91"/>
      <c r="Q189" s="91"/>
      <c r="R189" s="91"/>
    </row>
    <row r="190" spans="1:18" ht="409.6" hidden="1" customHeight="1" x14ac:dyDescent="0.2"/>
    <row r="191" spans="1:18" x14ac:dyDescent="0.2">
      <c r="A191" s="96"/>
      <c r="B191" s="99"/>
      <c r="C191" s="96" t="s">
        <v>230</v>
      </c>
      <c r="D191" s="104"/>
      <c r="E191" s="99"/>
      <c r="F191" s="106">
        <v>2493674</v>
      </c>
      <c r="G191" s="96" t="s">
        <v>4</v>
      </c>
      <c r="H191" s="96" t="s">
        <v>5</v>
      </c>
      <c r="I191" s="109"/>
      <c r="J191" s="66" t="s">
        <v>162</v>
      </c>
      <c r="K191" s="96" t="s">
        <v>163</v>
      </c>
      <c r="L191" s="97"/>
      <c r="M191" s="97"/>
      <c r="N191" s="98"/>
      <c r="P191" s="90"/>
      <c r="Q191" s="91"/>
      <c r="R191" s="91"/>
    </row>
    <row r="192" spans="1:18" x14ac:dyDescent="0.2">
      <c r="A192" s="100"/>
      <c r="B192" s="101"/>
      <c r="C192" s="100"/>
      <c r="D192" s="91"/>
      <c r="E192" s="101"/>
      <c r="F192" s="107"/>
      <c r="G192" s="107"/>
      <c r="H192" s="107"/>
      <c r="I192" s="107"/>
      <c r="J192" s="66" t="s">
        <v>218</v>
      </c>
      <c r="K192" s="96" t="s">
        <v>219</v>
      </c>
      <c r="L192" s="97"/>
      <c r="M192" s="97"/>
      <c r="N192" s="98"/>
      <c r="P192" s="91"/>
      <c r="Q192" s="91"/>
      <c r="R192" s="91"/>
    </row>
    <row r="193" spans="1:18" x14ac:dyDescent="0.2">
      <c r="A193" s="102"/>
      <c r="B193" s="103"/>
      <c r="C193" s="102"/>
      <c r="D193" s="105"/>
      <c r="E193" s="103"/>
      <c r="F193" s="108"/>
      <c r="G193" s="108"/>
      <c r="H193" s="108"/>
      <c r="I193" s="108"/>
      <c r="J193" s="66" t="s">
        <v>218</v>
      </c>
      <c r="K193" s="96" t="s">
        <v>231</v>
      </c>
      <c r="L193" s="97"/>
      <c r="M193" s="97"/>
      <c r="N193" s="98"/>
      <c r="P193" s="91"/>
      <c r="Q193" s="91"/>
      <c r="R193" s="91"/>
    </row>
    <row r="194" spans="1:18" ht="13.35" customHeight="1" x14ac:dyDescent="0.2">
      <c r="A194" s="111" t="s">
        <v>35</v>
      </c>
      <c r="B194" s="98"/>
      <c r="C194" s="112" t="s">
        <v>74</v>
      </c>
      <c r="D194" s="97"/>
      <c r="E194" s="98"/>
      <c r="F194" s="64"/>
      <c r="G194" s="64"/>
      <c r="H194" s="64"/>
      <c r="I194" s="65">
        <v>6594801.6300000008</v>
      </c>
      <c r="J194" s="113"/>
      <c r="K194" s="98"/>
      <c r="L194" s="113"/>
      <c r="M194" s="97"/>
      <c r="N194" s="98"/>
      <c r="P194" s="90"/>
      <c r="Q194" s="91"/>
      <c r="R194" s="91"/>
    </row>
    <row r="195" spans="1:18" ht="17.25" customHeight="1" x14ac:dyDescent="0.2">
      <c r="A195" s="96"/>
      <c r="B195" s="98"/>
      <c r="C195" s="96" t="s">
        <v>232</v>
      </c>
      <c r="D195" s="97"/>
      <c r="E195" s="98"/>
      <c r="F195" s="67">
        <v>130000</v>
      </c>
      <c r="G195" s="66" t="s">
        <v>233</v>
      </c>
      <c r="H195" s="66" t="s">
        <v>11</v>
      </c>
      <c r="I195" s="68"/>
      <c r="J195" s="66" t="s">
        <v>211</v>
      </c>
      <c r="K195" s="96" t="s">
        <v>234</v>
      </c>
      <c r="L195" s="97"/>
      <c r="M195" s="97"/>
      <c r="N195" s="98"/>
      <c r="P195" s="90"/>
      <c r="Q195" s="91"/>
      <c r="R195" s="91"/>
    </row>
    <row r="196" spans="1:18" ht="17.25" customHeight="1" x14ac:dyDescent="0.2">
      <c r="A196" s="96"/>
      <c r="B196" s="98"/>
      <c r="C196" s="96" t="s">
        <v>235</v>
      </c>
      <c r="D196" s="97"/>
      <c r="E196" s="98"/>
      <c r="F196" s="67">
        <v>487500</v>
      </c>
      <c r="G196" s="66" t="s">
        <v>236</v>
      </c>
      <c r="H196" s="66" t="s">
        <v>11</v>
      </c>
      <c r="I196" s="68"/>
      <c r="J196" s="66" t="s">
        <v>76</v>
      </c>
      <c r="K196" s="96" t="s">
        <v>78</v>
      </c>
      <c r="L196" s="97"/>
      <c r="M196" s="97"/>
      <c r="N196" s="98"/>
      <c r="P196" s="90"/>
      <c r="Q196" s="91"/>
      <c r="R196" s="91"/>
    </row>
    <row r="197" spans="1:18" ht="409.6" hidden="1" customHeight="1" x14ac:dyDescent="0.2"/>
    <row r="198" spans="1:18" ht="17.25" customHeight="1" x14ac:dyDescent="0.2">
      <c r="A198" s="96"/>
      <c r="B198" s="98"/>
      <c r="C198" s="96" t="s">
        <v>237</v>
      </c>
      <c r="D198" s="97"/>
      <c r="E198" s="98"/>
      <c r="F198" s="67">
        <v>136779.44</v>
      </c>
      <c r="G198" s="66" t="s">
        <v>238</v>
      </c>
      <c r="H198" s="66" t="s">
        <v>11</v>
      </c>
      <c r="I198" s="68"/>
      <c r="J198" s="66" t="s">
        <v>76</v>
      </c>
      <c r="K198" s="96" t="s">
        <v>78</v>
      </c>
      <c r="L198" s="97"/>
      <c r="M198" s="97"/>
      <c r="N198" s="98"/>
      <c r="P198" s="90"/>
      <c r="Q198" s="91"/>
      <c r="R198" s="91"/>
    </row>
    <row r="199" spans="1:18" ht="26.25" customHeight="1" x14ac:dyDescent="0.2">
      <c r="A199" s="96"/>
      <c r="B199" s="98"/>
      <c r="C199" s="96" t="s">
        <v>239</v>
      </c>
      <c r="D199" s="97"/>
      <c r="E199" s="98"/>
      <c r="F199" s="67">
        <v>37366.04</v>
      </c>
      <c r="G199" s="66" t="s">
        <v>240</v>
      </c>
      <c r="H199" s="66" t="s">
        <v>11</v>
      </c>
      <c r="I199" s="68"/>
      <c r="J199" s="66" t="s">
        <v>76</v>
      </c>
      <c r="K199" s="96" t="s">
        <v>78</v>
      </c>
      <c r="L199" s="97"/>
      <c r="M199" s="97"/>
      <c r="N199" s="98"/>
      <c r="P199" s="90"/>
      <c r="Q199" s="91"/>
      <c r="R199" s="91"/>
    </row>
    <row r="200" spans="1:18" ht="26.25" customHeight="1" x14ac:dyDescent="0.2">
      <c r="A200" s="96"/>
      <c r="B200" s="98"/>
      <c r="C200" s="96" t="s">
        <v>241</v>
      </c>
      <c r="D200" s="97"/>
      <c r="E200" s="98"/>
      <c r="F200" s="67">
        <v>95960.26</v>
      </c>
      <c r="G200" s="66" t="s">
        <v>242</v>
      </c>
      <c r="H200" s="66" t="s">
        <v>11</v>
      </c>
      <c r="I200" s="68"/>
      <c r="J200" s="66" t="s">
        <v>76</v>
      </c>
      <c r="K200" s="96" t="s">
        <v>78</v>
      </c>
      <c r="L200" s="97"/>
      <c r="M200" s="97"/>
      <c r="N200" s="98"/>
      <c r="P200" s="90"/>
      <c r="Q200" s="91"/>
      <c r="R200" s="91"/>
    </row>
    <row r="201" spans="1:18" ht="24.75" customHeight="1" x14ac:dyDescent="0.2">
      <c r="A201" s="96"/>
      <c r="B201" s="98"/>
      <c r="C201" s="96" t="s">
        <v>243</v>
      </c>
      <c r="D201" s="97"/>
      <c r="E201" s="98"/>
      <c r="F201" s="67">
        <v>234225.73</v>
      </c>
      <c r="G201" s="66" t="s">
        <v>244</v>
      </c>
      <c r="H201" s="66" t="s">
        <v>11</v>
      </c>
      <c r="I201" s="68"/>
      <c r="J201" s="66" t="s">
        <v>76</v>
      </c>
      <c r="K201" s="96" t="s">
        <v>78</v>
      </c>
      <c r="L201" s="97"/>
      <c r="M201" s="97"/>
      <c r="N201" s="98"/>
      <c r="P201" s="90"/>
      <c r="Q201" s="91"/>
      <c r="R201" s="91"/>
    </row>
    <row r="202" spans="1:18" ht="25.5" customHeight="1" x14ac:dyDescent="0.2">
      <c r="A202" s="96"/>
      <c r="B202" s="98"/>
      <c r="C202" s="96" t="s">
        <v>245</v>
      </c>
      <c r="D202" s="97"/>
      <c r="E202" s="98"/>
      <c r="F202" s="67">
        <v>63286.5</v>
      </c>
      <c r="G202" s="66" t="s">
        <v>246</v>
      </c>
      <c r="H202" s="66" t="s">
        <v>11</v>
      </c>
      <c r="I202" s="68"/>
      <c r="J202" s="66" t="s">
        <v>76</v>
      </c>
      <c r="K202" s="96" t="s">
        <v>80</v>
      </c>
      <c r="L202" s="97"/>
      <c r="M202" s="97"/>
      <c r="N202" s="98"/>
      <c r="P202" s="90"/>
      <c r="Q202" s="91"/>
      <c r="R202" s="91"/>
    </row>
    <row r="203" spans="1:18" x14ac:dyDescent="0.2">
      <c r="A203" s="96"/>
      <c r="B203" s="98"/>
      <c r="C203" s="96" t="s">
        <v>247</v>
      </c>
      <c r="D203" s="97"/>
      <c r="E203" s="98"/>
      <c r="F203" s="67">
        <v>121825.79</v>
      </c>
      <c r="G203" s="66" t="s">
        <v>244</v>
      </c>
      <c r="H203" s="66" t="s">
        <v>11</v>
      </c>
      <c r="I203" s="68"/>
      <c r="J203" s="66" t="s">
        <v>76</v>
      </c>
      <c r="K203" s="96" t="s">
        <v>81</v>
      </c>
      <c r="L203" s="97"/>
      <c r="M203" s="97"/>
      <c r="N203" s="98"/>
      <c r="P203" s="90"/>
      <c r="Q203" s="91"/>
      <c r="R203" s="91"/>
    </row>
    <row r="205" spans="1:18" ht="18.75" customHeight="1" x14ac:dyDescent="0.2">
      <c r="A205" s="96"/>
      <c r="B205" s="98"/>
      <c r="C205" s="96" t="s">
        <v>248</v>
      </c>
      <c r="D205" s="97"/>
      <c r="E205" s="98"/>
      <c r="F205" s="67">
        <v>100303.98</v>
      </c>
      <c r="G205" s="66" t="s">
        <v>249</v>
      </c>
      <c r="H205" s="66" t="s">
        <v>11</v>
      </c>
      <c r="I205" s="68"/>
      <c r="J205" s="66" t="s">
        <v>76</v>
      </c>
      <c r="K205" s="96" t="s">
        <v>80</v>
      </c>
      <c r="L205" s="97"/>
      <c r="M205" s="97"/>
      <c r="N205" s="98"/>
      <c r="P205" s="90"/>
      <c r="Q205" s="91"/>
      <c r="R205" s="91"/>
    </row>
    <row r="206" spans="1:18" ht="16.5" customHeight="1" x14ac:dyDescent="0.2">
      <c r="A206" s="96"/>
      <c r="B206" s="98"/>
      <c r="C206" s="96" t="s">
        <v>250</v>
      </c>
      <c r="D206" s="97"/>
      <c r="E206" s="98"/>
      <c r="F206" s="67">
        <v>356647.49</v>
      </c>
      <c r="G206" s="66" t="s">
        <v>251</v>
      </c>
      <c r="H206" s="66" t="s">
        <v>11</v>
      </c>
      <c r="I206" s="68"/>
      <c r="J206" s="66" t="s">
        <v>76</v>
      </c>
      <c r="K206" s="96" t="s">
        <v>78</v>
      </c>
      <c r="L206" s="97"/>
      <c r="M206" s="97"/>
      <c r="N206" s="98"/>
      <c r="P206" s="90"/>
      <c r="Q206" s="91"/>
      <c r="R206" s="91"/>
    </row>
    <row r="207" spans="1:18" ht="20.25" customHeight="1" x14ac:dyDescent="0.2">
      <c r="A207" s="96"/>
      <c r="B207" s="98"/>
      <c r="C207" s="96" t="s">
        <v>252</v>
      </c>
      <c r="D207" s="97"/>
      <c r="E207" s="98"/>
      <c r="F207" s="67">
        <v>48237.11</v>
      </c>
      <c r="G207" s="66" t="s">
        <v>253</v>
      </c>
      <c r="H207" s="66" t="s">
        <v>11</v>
      </c>
      <c r="I207" s="68"/>
      <c r="J207" s="66" t="s">
        <v>76</v>
      </c>
      <c r="K207" s="96" t="s">
        <v>79</v>
      </c>
      <c r="L207" s="97"/>
      <c r="M207" s="97"/>
      <c r="N207" s="98"/>
      <c r="P207" s="90"/>
      <c r="Q207" s="91"/>
      <c r="R207" s="91"/>
    </row>
    <row r="208" spans="1:18" x14ac:dyDescent="0.2">
      <c r="A208" s="96"/>
      <c r="B208" s="99"/>
      <c r="C208" s="96" t="s">
        <v>254</v>
      </c>
      <c r="D208" s="104"/>
      <c r="E208" s="99"/>
      <c r="F208" s="106">
        <v>1159377.3700000001</v>
      </c>
      <c r="G208" s="96" t="s">
        <v>4</v>
      </c>
      <c r="H208" s="96" t="s">
        <v>5</v>
      </c>
      <c r="I208" s="109"/>
      <c r="J208" s="66" t="s">
        <v>76</v>
      </c>
      <c r="K208" s="96" t="s">
        <v>77</v>
      </c>
      <c r="L208" s="97"/>
      <c r="M208" s="97"/>
      <c r="N208" s="98"/>
      <c r="P208" s="90"/>
      <c r="Q208" s="91"/>
      <c r="R208" s="91"/>
    </row>
    <row r="209" spans="1:18" x14ac:dyDescent="0.2">
      <c r="A209" s="100"/>
      <c r="B209" s="101"/>
      <c r="C209" s="100"/>
      <c r="D209" s="91"/>
      <c r="E209" s="101"/>
      <c r="F209" s="107"/>
      <c r="G209" s="107"/>
      <c r="H209" s="107"/>
      <c r="I209" s="107"/>
      <c r="J209" s="66" t="s">
        <v>76</v>
      </c>
      <c r="K209" s="96" t="s">
        <v>78</v>
      </c>
      <c r="L209" s="97"/>
      <c r="M209" s="97"/>
      <c r="N209" s="98"/>
      <c r="P209" s="91"/>
      <c r="Q209" s="91"/>
      <c r="R209" s="91"/>
    </row>
    <row r="210" spans="1:18" x14ac:dyDescent="0.2">
      <c r="A210" s="100"/>
      <c r="B210" s="101"/>
      <c r="C210" s="100"/>
      <c r="D210" s="91"/>
      <c r="E210" s="101"/>
      <c r="F210" s="107"/>
      <c r="G210" s="107"/>
      <c r="H210" s="107"/>
      <c r="I210" s="107"/>
      <c r="J210" s="66" t="s">
        <v>76</v>
      </c>
      <c r="K210" s="96" t="s">
        <v>79</v>
      </c>
      <c r="L210" s="97"/>
      <c r="M210" s="97"/>
      <c r="N210" s="98"/>
      <c r="P210" s="91"/>
      <c r="Q210" s="91"/>
      <c r="R210" s="91"/>
    </row>
    <row r="211" spans="1:18" x14ac:dyDescent="0.2">
      <c r="A211" s="100"/>
      <c r="B211" s="101"/>
      <c r="C211" s="100"/>
      <c r="D211" s="91"/>
      <c r="E211" s="101"/>
      <c r="F211" s="107"/>
      <c r="G211" s="107"/>
      <c r="H211" s="107"/>
      <c r="I211" s="107"/>
      <c r="J211" s="66" t="s">
        <v>76</v>
      </c>
      <c r="K211" s="96" t="s">
        <v>80</v>
      </c>
      <c r="L211" s="97"/>
      <c r="M211" s="97"/>
      <c r="N211" s="98"/>
      <c r="P211" s="91"/>
      <c r="Q211" s="91"/>
      <c r="R211" s="91"/>
    </row>
    <row r="212" spans="1:18" x14ac:dyDescent="0.2">
      <c r="A212" s="100"/>
      <c r="B212" s="101"/>
      <c r="C212" s="100"/>
      <c r="D212" s="91"/>
      <c r="E212" s="101"/>
      <c r="F212" s="107"/>
      <c r="G212" s="107"/>
      <c r="H212" s="107"/>
      <c r="I212" s="107"/>
      <c r="J212" s="66" t="s">
        <v>76</v>
      </c>
      <c r="K212" s="96" t="s">
        <v>81</v>
      </c>
      <c r="L212" s="97"/>
      <c r="M212" s="97"/>
      <c r="N212" s="98"/>
      <c r="P212" s="91"/>
      <c r="Q212" s="91"/>
      <c r="R212" s="91"/>
    </row>
    <row r="213" spans="1:18" x14ac:dyDescent="0.2">
      <c r="A213" s="100"/>
      <c r="B213" s="101"/>
      <c r="C213" s="100"/>
      <c r="D213" s="91"/>
      <c r="E213" s="101"/>
      <c r="F213" s="107"/>
      <c r="G213" s="107"/>
      <c r="H213" s="107"/>
      <c r="I213" s="107"/>
      <c r="J213" s="66" t="s">
        <v>76</v>
      </c>
      <c r="K213" s="96" t="s">
        <v>82</v>
      </c>
      <c r="L213" s="97"/>
      <c r="M213" s="97"/>
      <c r="N213" s="98"/>
      <c r="P213" s="91"/>
      <c r="Q213" s="91"/>
      <c r="R213" s="91"/>
    </row>
    <row r="214" spans="1:18" x14ac:dyDescent="0.2">
      <c r="A214" s="102"/>
      <c r="B214" s="103"/>
      <c r="C214" s="102"/>
      <c r="D214" s="105"/>
      <c r="E214" s="103"/>
      <c r="F214" s="108"/>
      <c r="G214" s="108"/>
      <c r="H214" s="108"/>
      <c r="I214" s="108"/>
      <c r="J214" s="66" t="s">
        <v>76</v>
      </c>
      <c r="K214" s="96" t="s">
        <v>83</v>
      </c>
      <c r="L214" s="97"/>
      <c r="M214" s="97"/>
      <c r="N214" s="98"/>
      <c r="P214" s="91"/>
      <c r="Q214" s="91"/>
      <c r="R214" s="91"/>
    </row>
    <row r="215" spans="1:18" ht="18" customHeight="1" x14ac:dyDescent="0.2">
      <c r="A215" s="96"/>
      <c r="B215" s="98"/>
      <c r="C215" s="96" t="s">
        <v>255</v>
      </c>
      <c r="D215" s="97"/>
      <c r="E215" s="98"/>
      <c r="F215" s="67">
        <v>206014.6</v>
      </c>
      <c r="G215" s="66" t="s">
        <v>256</v>
      </c>
      <c r="H215" s="66" t="s">
        <v>11</v>
      </c>
      <c r="I215" s="68"/>
      <c r="J215" s="66" t="s">
        <v>76</v>
      </c>
      <c r="K215" s="96" t="s">
        <v>82</v>
      </c>
      <c r="L215" s="97"/>
      <c r="M215" s="97"/>
      <c r="N215" s="98"/>
      <c r="P215" s="90"/>
      <c r="Q215" s="91"/>
      <c r="R215" s="91"/>
    </row>
    <row r="216" spans="1:18" ht="18" customHeight="1" x14ac:dyDescent="0.2">
      <c r="A216" s="96"/>
      <c r="B216" s="98"/>
      <c r="C216" s="96" t="s">
        <v>257</v>
      </c>
      <c r="D216" s="97"/>
      <c r="E216" s="98"/>
      <c r="F216" s="67">
        <v>49999.33</v>
      </c>
      <c r="G216" s="66" t="s">
        <v>258</v>
      </c>
      <c r="H216" s="66" t="s">
        <v>11</v>
      </c>
      <c r="I216" s="68"/>
      <c r="J216" s="66" t="s">
        <v>76</v>
      </c>
      <c r="K216" s="96" t="s">
        <v>82</v>
      </c>
      <c r="L216" s="97"/>
      <c r="M216" s="97"/>
      <c r="N216" s="98"/>
      <c r="P216" s="90"/>
      <c r="Q216" s="91"/>
      <c r="R216" s="91"/>
    </row>
    <row r="217" spans="1:18" ht="17.25" customHeight="1" x14ac:dyDescent="0.2">
      <c r="A217" s="96"/>
      <c r="B217" s="98"/>
      <c r="C217" s="96" t="s">
        <v>259</v>
      </c>
      <c r="D217" s="97"/>
      <c r="E217" s="98"/>
      <c r="F217" s="67">
        <v>190000</v>
      </c>
      <c r="G217" s="66" t="s">
        <v>260</v>
      </c>
      <c r="H217" s="66" t="s">
        <v>11</v>
      </c>
      <c r="I217" s="68"/>
      <c r="J217" s="66" t="s">
        <v>76</v>
      </c>
      <c r="K217" s="96" t="s">
        <v>79</v>
      </c>
      <c r="L217" s="97"/>
      <c r="M217" s="97"/>
      <c r="N217" s="98"/>
      <c r="P217" s="90"/>
      <c r="Q217" s="91"/>
      <c r="R217" s="91"/>
    </row>
    <row r="218" spans="1:18" ht="409.6" hidden="1" customHeight="1" x14ac:dyDescent="0.2"/>
    <row r="219" spans="1:18" ht="23.25" customHeight="1" x14ac:dyDescent="0.2">
      <c r="A219" s="96"/>
      <c r="B219" s="98"/>
      <c r="C219" s="96" t="s">
        <v>261</v>
      </c>
      <c r="D219" s="97"/>
      <c r="E219" s="98"/>
      <c r="F219" s="67">
        <v>35392.5</v>
      </c>
      <c r="G219" s="66" t="s">
        <v>262</v>
      </c>
      <c r="H219" s="66" t="s">
        <v>11</v>
      </c>
      <c r="I219" s="68"/>
      <c r="J219" s="66" t="s">
        <v>76</v>
      </c>
      <c r="K219" s="96" t="s">
        <v>79</v>
      </c>
      <c r="L219" s="97"/>
      <c r="M219" s="97"/>
      <c r="N219" s="98"/>
      <c r="P219" s="90"/>
      <c r="Q219" s="91"/>
      <c r="R219" s="91"/>
    </row>
    <row r="220" spans="1:18" ht="26.25" customHeight="1" x14ac:dyDescent="0.2">
      <c r="A220" s="96"/>
      <c r="B220" s="98"/>
      <c r="C220" s="96" t="s">
        <v>263</v>
      </c>
      <c r="D220" s="97"/>
      <c r="E220" s="98"/>
      <c r="F220" s="67">
        <v>950000</v>
      </c>
      <c r="G220" s="66" t="s">
        <v>264</v>
      </c>
      <c r="H220" s="66" t="s">
        <v>11</v>
      </c>
      <c r="I220" s="68"/>
      <c r="J220" s="66" t="s">
        <v>76</v>
      </c>
      <c r="K220" s="96" t="s">
        <v>78</v>
      </c>
      <c r="L220" s="97"/>
      <c r="M220" s="97"/>
      <c r="N220" s="98"/>
      <c r="P220" s="90"/>
      <c r="Q220" s="91"/>
      <c r="R220" s="91"/>
    </row>
    <row r="221" spans="1:18" x14ac:dyDescent="0.2">
      <c r="A221" s="96"/>
      <c r="B221" s="99"/>
      <c r="C221" s="96" t="s">
        <v>265</v>
      </c>
      <c r="D221" s="104"/>
      <c r="E221" s="99"/>
      <c r="F221" s="106">
        <v>70889.78</v>
      </c>
      <c r="G221" s="96" t="s">
        <v>4</v>
      </c>
      <c r="H221" s="96" t="s">
        <v>5</v>
      </c>
      <c r="I221" s="109"/>
      <c r="J221" s="66" t="s">
        <v>218</v>
      </c>
      <c r="K221" s="96" t="s">
        <v>266</v>
      </c>
      <c r="L221" s="97"/>
      <c r="M221" s="97"/>
      <c r="N221" s="98"/>
      <c r="P221" s="90"/>
      <c r="Q221" s="91"/>
      <c r="R221" s="91"/>
    </row>
    <row r="222" spans="1:18" x14ac:dyDescent="0.2">
      <c r="A222" s="102"/>
      <c r="B222" s="103"/>
      <c r="C222" s="102"/>
      <c r="D222" s="105"/>
      <c r="E222" s="103"/>
      <c r="F222" s="108"/>
      <c r="G222" s="108"/>
      <c r="H222" s="108"/>
      <c r="I222" s="108"/>
      <c r="J222" s="66" t="s">
        <v>218</v>
      </c>
      <c r="K222" s="96" t="s">
        <v>219</v>
      </c>
      <c r="L222" s="97"/>
      <c r="M222" s="97"/>
      <c r="N222" s="98"/>
      <c r="P222" s="91"/>
      <c r="Q222" s="91"/>
      <c r="R222" s="91"/>
    </row>
    <row r="223" spans="1:18" x14ac:dyDescent="0.2">
      <c r="A223" s="96"/>
      <c r="B223" s="99"/>
      <c r="C223" s="96" t="s">
        <v>267</v>
      </c>
      <c r="D223" s="104"/>
      <c r="E223" s="99"/>
      <c r="F223" s="106">
        <v>969443.7</v>
      </c>
      <c r="G223" s="96" t="s">
        <v>4</v>
      </c>
      <c r="H223" s="96" t="s">
        <v>5</v>
      </c>
      <c r="I223" s="109"/>
      <c r="J223" s="66" t="s">
        <v>76</v>
      </c>
      <c r="K223" s="96" t="s">
        <v>77</v>
      </c>
      <c r="L223" s="97"/>
      <c r="M223" s="97"/>
      <c r="N223" s="98"/>
      <c r="P223" s="90"/>
      <c r="Q223" s="91"/>
      <c r="R223" s="91"/>
    </row>
    <row r="224" spans="1:18" x14ac:dyDescent="0.2">
      <c r="A224" s="100"/>
      <c r="B224" s="101"/>
      <c r="C224" s="100"/>
      <c r="D224" s="91"/>
      <c r="E224" s="101"/>
      <c r="F224" s="107"/>
      <c r="G224" s="107"/>
      <c r="H224" s="107"/>
      <c r="I224" s="107"/>
      <c r="J224" s="66" t="s">
        <v>76</v>
      </c>
      <c r="K224" s="96" t="s">
        <v>78</v>
      </c>
      <c r="L224" s="97"/>
      <c r="M224" s="97"/>
      <c r="N224" s="98"/>
      <c r="P224" s="91"/>
      <c r="Q224" s="91"/>
      <c r="R224" s="91"/>
    </row>
    <row r="225" spans="1:18" x14ac:dyDescent="0.2">
      <c r="A225" s="100"/>
      <c r="B225" s="101"/>
      <c r="C225" s="100"/>
      <c r="D225" s="91"/>
      <c r="E225" s="101"/>
      <c r="F225" s="107"/>
      <c r="G225" s="107"/>
      <c r="H225" s="107"/>
      <c r="I225" s="107"/>
      <c r="J225" s="66" t="s">
        <v>76</v>
      </c>
      <c r="K225" s="96" t="s">
        <v>79</v>
      </c>
      <c r="L225" s="97"/>
      <c r="M225" s="97"/>
      <c r="N225" s="98"/>
      <c r="P225" s="91"/>
      <c r="Q225" s="91"/>
      <c r="R225" s="91"/>
    </row>
    <row r="226" spans="1:18" x14ac:dyDescent="0.2">
      <c r="A226" s="100"/>
      <c r="B226" s="101"/>
      <c r="C226" s="100"/>
      <c r="D226" s="91"/>
      <c r="E226" s="101"/>
      <c r="F226" s="107"/>
      <c r="G226" s="107"/>
      <c r="H226" s="107"/>
      <c r="I226" s="107"/>
      <c r="J226" s="66" t="s">
        <v>76</v>
      </c>
      <c r="K226" s="96" t="s">
        <v>80</v>
      </c>
      <c r="L226" s="97"/>
      <c r="M226" s="97"/>
      <c r="N226" s="98"/>
      <c r="P226" s="91"/>
      <c r="Q226" s="91"/>
      <c r="R226" s="91"/>
    </row>
    <row r="227" spans="1:18" x14ac:dyDescent="0.2">
      <c r="A227" s="100"/>
      <c r="B227" s="101"/>
      <c r="C227" s="100"/>
      <c r="D227" s="91"/>
      <c r="E227" s="101"/>
      <c r="F227" s="107"/>
      <c r="G227" s="107"/>
      <c r="H227" s="107"/>
      <c r="I227" s="107"/>
      <c r="J227" s="66" t="s">
        <v>76</v>
      </c>
      <c r="K227" s="96" t="s">
        <v>81</v>
      </c>
      <c r="L227" s="97"/>
      <c r="M227" s="97"/>
      <c r="N227" s="98"/>
      <c r="P227" s="91"/>
      <c r="Q227" s="91"/>
      <c r="R227" s="91"/>
    </row>
    <row r="228" spans="1:18" x14ac:dyDescent="0.2">
      <c r="A228" s="100"/>
      <c r="B228" s="101"/>
      <c r="C228" s="100"/>
      <c r="D228" s="91"/>
      <c r="E228" s="101"/>
      <c r="F228" s="107"/>
      <c r="G228" s="107"/>
      <c r="H228" s="107"/>
      <c r="I228" s="107"/>
      <c r="J228" s="66" t="s">
        <v>76</v>
      </c>
      <c r="K228" s="96" t="s">
        <v>82</v>
      </c>
      <c r="L228" s="97"/>
      <c r="M228" s="97"/>
      <c r="N228" s="98"/>
      <c r="P228" s="91"/>
      <c r="Q228" s="91"/>
      <c r="R228" s="91"/>
    </row>
    <row r="229" spans="1:18" x14ac:dyDescent="0.2">
      <c r="A229" s="102"/>
      <c r="B229" s="103"/>
      <c r="C229" s="102"/>
      <c r="D229" s="105"/>
      <c r="E229" s="103"/>
      <c r="F229" s="108"/>
      <c r="G229" s="108"/>
      <c r="H229" s="108"/>
      <c r="I229" s="108"/>
      <c r="J229" s="66" t="s">
        <v>76</v>
      </c>
      <c r="K229" s="96" t="s">
        <v>83</v>
      </c>
      <c r="L229" s="97"/>
      <c r="M229" s="97"/>
      <c r="N229" s="98"/>
      <c r="P229" s="91"/>
      <c r="Q229" s="91"/>
      <c r="R229" s="91"/>
    </row>
    <row r="230" spans="1:18" ht="12.6" customHeight="1" x14ac:dyDescent="0.2">
      <c r="A230" s="96"/>
      <c r="B230" s="98"/>
      <c r="C230" s="96" t="s">
        <v>268</v>
      </c>
      <c r="D230" s="97"/>
      <c r="E230" s="98"/>
      <c r="F230" s="67">
        <v>188910.69</v>
      </c>
      <c r="G230" s="66" t="s">
        <v>269</v>
      </c>
      <c r="H230" s="66" t="s">
        <v>11</v>
      </c>
      <c r="I230" s="68"/>
      <c r="J230" s="66" t="s">
        <v>76</v>
      </c>
      <c r="K230" s="96" t="s">
        <v>78</v>
      </c>
      <c r="L230" s="97"/>
      <c r="M230" s="97"/>
      <c r="N230" s="98"/>
      <c r="P230" s="90"/>
      <c r="Q230" s="91"/>
      <c r="R230" s="91"/>
    </row>
    <row r="231" spans="1:18" ht="16.5" customHeight="1" x14ac:dyDescent="0.2">
      <c r="A231" s="96"/>
      <c r="B231" s="98"/>
      <c r="C231" s="96" t="s">
        <v>270</v>
      </c>
      <c r="D231" s="97"/>
      <c r="E231" s="98"/>
      <c r="F231" s="67">
        <v>50021.760000000002</v>
      </c>
      <c r="G231" s="66" t="s">
        <v>271</v>
      </c>
      <c r="H231" s="66" t="s">
        <v>11</v>
      </c>
      <c r="I231" s="68"/>
      <c r="J231" s="66" t="s">
        <v>76</v>
      </c>
      <c r="K231" s="96" t="s">
        <v>78</v>
      </c>
      <c r="L231" s="97"/>
      <c r="M231" s="97"/>
      <c r="N231" s="98"/>
      <c r="P231" s="90"/>
      <c r="Q231" s="91"/>
      <c r="R231" s="91"/>
    </row>
    <row r="232" spans="1:18" ht="409.6" hidden="1" customHeight="1" x14ac:dyDescent="0.2"/>
    <row r="233" spans="1:18" ht="25.5" customHeight="1" x14ac:dyDescent="0.2">
      <c r="A233" s="96"/>
      <c r="B233" s="98"/>
      <c r="C233" s="96" t="s">
        <v>272</v>
      </c>
      <c r="D233" s="97"/>
      <c r="E233" s="98"/>
      <c r="F233" s="67">
        <v>912619.56</v>
      </c>
      <c r="G233" s="66" t="s">
        <v>273</v>
      </c>
      <c r="H233" s="66" t="s">
        <v>11</v>
      </c>
      <c r="I233" s="68"/>
      <c r="J233" s="66" t="s">
        <v>76</v>
      </c>
      <c r="K233" s="96" t="s">
        <v>78</v>
      </c>
      <c r="L233" s="97"/>
      <c r="M233" s="97"/>
      <c r="N233" s="98"/>
      <c r="P233" s="90"/>
      <c r="Q233" s="91"/>
      <c r="R233" s="91"/>
    </row>
    <row r="234" spans="1:18" ht="13.35" customHeight="1" x14ac:dyDescent="0.2">
      <c r="A234" s="111" t="s">
        <v>61</v>
      </c>
      <c r="B234" s="98"/>
      <c r="C234" s="112" t="s">
        <v>62</v>
      </c>
      <c r="D234" s="97"/>
      <c r="E234" s="98"/>
      <c r="F234" s="64"/>
      <c r="G234" s="64"/>
      <c r="H234" s="64"/>
      <c r="I234" s="65">
        <v>590000</v>
      </c>
      <c r="J234" s="113"/>
      <c r="K234" s="98"/>
      <c r="L234" s="113"/>
      <c r="M234" s="97"/>
      <c r="N234" s="98"/>
      <c r="P234" s="90"/>
      <c r="Q234" s="91"/>
      <c r="R234" s="91"/>
    </row>
    <row r="235" spans="1:18" x14ac:dyDescent="0.2">
      <c r="A235" s="96"/>
      <c r="B235" s="99"/>
      <c r="C235" s="96" t="s">
        <v>274</v>
      </c>
      <c r="D235" s="104"/>
      <c r="E235" s="99"/>
      <c r="F235" s="106">
        <v>450000</v>
      </c>
      <c r="G235" s="96" t="s">
        <v>4</v>
      </c>
      <c r="H235" s="96" t="s">
        <v>5</v>
      </c>
      <c r="I235" s="109"/>
      <c r="J235" s="66" t="s">
        <v>76</v>
      </c>
      <c r="K235" s="96" t="s">
        <v>79</v>
      </c>
      <c r="L235" s="97"/>
      <c r="M235" s="97"/>
      <c r="N235" s="98"/>
      <c r="P235" s="90"/>
      <c r="Q235" s="91"/>
      <c r="R235" s="91"/>
    </row>
    <row r="236" spans="1:18" x14ac:dyDescent="0.2">
      <c r="A236" s="102"/>
      <c r="B236" s="103"/>
      <c r="C236" s="102"/>
      <c r="D236" s="105"/>
      <c r="E236" s="103"/>
      <c r="F236" s="108"/>
      <c r="G236" s="108"/>
      <c r="H236" s="108"/>
      <c r="I236" s="108"/>
      <c r="J236" s="66" t="s">
        <v>222</v>
      </c>
      <c r="K236" s="96" t="s">
        <v>224</v>
      </c>
      <c r="L236" s="97"/>
      <c r="M236" s="97"/>
      <c r="N236" s="98"/>
      <c r="P236" s="91"/>
      <c r="Q236" s="91"/>
      <c r="R236" s="91"/>
    </row>
    <row r="237" spans="1:18" ht="17.25" customHeight="1" x14ac:dyDescent="0.2">
      <c r="A237" s="96"/>
      <c r="B237" s="98"/>
      <c r="C237" s="96" t="s">
        <v>275</v>
      </c>
      <c r="D237" s="97"/>
      <c r="E237" s="98"/>
      <c r="F237" s="67">
        <v>140000</v>
      </c>
      <c r="G237" s="66" t="s">
        <v>4</v>
      </c>
      <c r="H237" s="66" t="s">
        <v>5</v>
      </c>
      <c r="I237" s="68"/>
      <c r="J237" s="66" t="s">
        <v>276</v>
      </c>
      <c r="K237" s="96" t="s">
        <v>277</v>
      </c>
      <c r="L237" s="97"/>
      <c r="M237" s="97"/>
      <c r="N237" s="98"/>
      <c r="P237" s="90"/>
      <c r="Q237" s="91"/>
      <c r="R237" s="91"/>
    </row>
    <row r="238" spans="1:18" ht="20.25" customHeight="1" x14ac:dyDescent="0.2">
      <c r="A238" s="114"/>
      <c r="B238" s="98"/>
      <c r="C238" s="114" t="s">
        <v>278</v>
      </c>
      <c r="D238" s="97"/>
      <c r="E238" s="98"/>
      <c r="F238" s="62"/>
      <c r="G238" s="62"/>
      <c r="H238" s="62"/>
      <c r="I238" s="63">
        <v>20468844.460000001</v>
      </c>
      <c r="J238" s="115"/>
      <c r="K238" s="98"/>
      <c r="L238" s="115"/>
      <c r="M238" s="97"/>
      <c r="N238" s="98"/>
      <c r="P238" s="116">
        <v>24.130020895713589</v>
      </c>
      <c r="Q238" s="97"/>
      <c r="R238" s="98"/>
    </row>
    <row r="239" spans="1:18" ht="13.35" customHeight="1" x14ac:dyDescent="0.2">
      <c r="A239" s="111" t="s">
        <v>44</v>
      </c>
      <c r="B239" s="98"/>
      <c r="C239" s="112" t="s">
        <v>279</v>
      </c>
      <c r="D239" s="97"/>
      <c r="E239" s="98"/>
      <c r="F239" s="64"/>
      <c r="G239" s="64"/>
      <c r="H239" s="64"/>
      <c r="I239" s="65">
        <v>840000</v>
      </c>
      <c r="J239" s="113"/>
      <c r="K239" s="98"/>
      <c r="L239" s="113"/>
      <c r="M239" s="97"/>
      <c r="N239" s="98"/>
      <c r="P239" s="90"/>
      <c r="Q239" s="91"/>
      <c r="R239" s="91"/>
    </row>
    <row r="240" spans="1:18" ht="24.75" customHeight="1" x14ac:dyDescent="0.2">
      <c r="A240" s="96"/>
      <c r="B240" s="98"/>
      <c r="C240" s="96" t="s">
        <v>280</v>
      </c>
      <c r="D240" s="97"/>
      <c r="E240" s="98"/>
      <c r="F240" s="67">
        <v>80000</v>
      </c>
      <c r="G240" s="66" t="s">
        <v>281</v>
      </c>
      <c r="H240" s="66" t="s">
        <v>5</v>
      </c>
      <c r="I240" s="68"/>
      <c r="J240" s="66" t="s">
        <v>123</v>
      </c>
      <c r="K240" s="96" t="s">
        <v>215</v>
      </c>
      <c r="L240" s="97"/>
      <c r="M240" s="97"/>
      <c r="N240" s="98"/>
      <c r="P240" s="90"/>
      <c r="Q240" s="91"/>
      <c r="R240" s="91"/>
    </row>
    <row r="241" spans="1:18" x14ac:dyDescent="0.2">
      <c r="A241" s="96"/>
      <c r="B241" s="99"/>
      <c r="C241" s="96" t="s">
        <v>282</v>
      </c>
      <c r="D241" s="104"/>
      <c r="E241" s="99"/>
      <c r="F241" s="106">
        <v>700000</v>
      </c>
      <c r="G241" s="96" t="s">
        <v>283</v>
      </c>
      <c r="H241" s="96" t="s">
        <v>5</v>
      </c>
      <c r="I241" s="109"/>
      <c r="J241" s="66" t="s">
        <v>222</v>
      </c>
      <c r="K241" s="96" t="s">
        <v>223</v>
      </c>
      <c r="L241" s="97"/>
      <c r="M241" s="97"/>
      <c r="N241" s="98"/>
      <c r="P241" s="90"/>
      <c r="Q241" s="91"/>
      <c r="R241" s="91"/>
    </row>
    <row r="242" spans="1:18" x14ac:dyDescent="0.2">
      <c r="A242" s="100"/>
      <c r="B242" s="101"/>
      <c r="C242" s="100"/>
      <c r="D242" s="91"/>
      <c r="E242" s="101"/>
      <c r="F242" s="107"/>
      <c r="G242" s="107"/>
      <c r="H242" s="107"/>
      <c r="I242" s="107"/>
      <c r="J242" s="66" t="s">
        <v>222</v>
      </c>
      <c r="K242" s="96" t="s">
        <v>284</v>
      </c>
      <c r="L242" s="97"/>
      <c r="M242" s="97"/>
      <c r="N242" s="98"/>
      <c r="P242" s="91"/>
      <c r="Q242" s="91"/>
      <c r="R242" s="91"/>
    </row>
    <row r="243" spans="1:18" x14ac:dyDescent="0.2">
      <c r="A243" s="102"/>
      <c r="B243" s="103"/>
      <c r="C243" s="102"/>
      <c r="D243" s="105"/>
      <c r="E243" s="103"/>
      <c r="F243" s="108"/>
      <c r="G243" s="108"/>
      <c r="H243" s="108"/>
      <c r="I243" s="108"/>
      <c r="J243" s="66" t="s">
        <v>222</v>
      </c>
      <c r="K243" s="96" t="s">
        <v>224</v>
      </c>
      <c r="L243" s="97"/>
      <c r="M243" s="97"/>
      <c r="N243" s="98"/>
      <c r="P243" s="91"/>
      <c r="Q243" s="91"/>
      <c r="R243" s="91"/>
    </row>
    <row r="244" spans="1:18" ht="24" customHeight="1" x14ac:dyDescent="0.2">
      <c r="A244" s="96"/>
      <c r="B244" s="98"/>
      <c r="C244" s="96" t="s">
        <v>285</v>
      </c>
      <c r="D244" s="97"/>
      <c r="E244" s="98"/>
      <c r="F244" s="67">
        <v>60000</v>
      </c>
      <c r="G244" s="66" t="s">
        <v>281</v>
      </c>
      <c r="H244" s="66" t="s">
        <v>5</v>
      </c>
      <c r="I244" s="68"/>
      <c r="J244" s="66" t="s">
        <v>286</v>
      </c>
      <c r="K244" s="96" t="s">
        <v>287</v>
      </c>
      <c r="L244" s="97"/>
      <c r="M244" s="97"/>
      <c r="N244" s="98"/>
      <c r="P244" s="90"/>
      <c r="Q244" s="91"/>
      <c r="R244" s="91"/>
    </row>
    <row r="245" spans="1:18" ht="13.35" customHeight="1" x14ac:dyDescent="0.2">
      <c r="A245" s="111" t="s">
        <v>43</v>
      </c>
      <c r="B245" s="98"/>
      <c r="C245" s="112" t="s">
        <v>25</v>
      </c>
      <c r="D245" s="97"/>
      <c r="E245" s="98"/>
      <c r="F245" s="64"/>
      <c r="G245" s="64"/>
      <c r="H245" s="64"/>
      <c r="I245" s="65">
        <v>198056.28</v>
      </c>
      <c r="J245" s="113"/>
      <c r="K245" s="98"/>
      <c r="L245" s="113"/>
      <c r="M245" s="97"/>
      <c r="N245" s="98"/>
      <c r="P245" s="90"/>
      <c r="Q245" s="91"/>
      <c r="R245" s="91"/>
    </row>
    <row r="246" spans="1:18" ht="18" customHeight="1" x14ac:dyDescent="0.2">
      <c r="A246" s="96"/>
      <c r="B246" s="98"/>
      <c r="C246" s="96" t="s">
        <v>288</v>
      </c>
      <c r="D246" s="97"/>
      <c r="E246" s="98"/>
      <c r="F246" s="67">
        <v>7000</v>
      </c>
      <c r="G246" s="66" t="s">
        <v>289</v>
      </c>
      <c r="H246" s="66" t="s">
        <v>11</v>
      </c>
      <c r="I246" s="68"/>
      <c r="J246" s="66" t="s">
        <v>76</v>
      </c>
      <c r="K246" s="96" t="s">
        <v>79</v>
      </c>
      <c r="L246" s="97"/>
      <c r="M246" s="97"/>
      <c r="N246" s="98"/>
      <c r="P246" s="90"/>
      <c r="Q246" s="91"/>
      <c r="R246" s="91"/>
    </row>
    <row r="247" spans="1:18" ht="18" customHeight="1" x14ac:dyDescent="0.2">
      <c r="A247" s="96"/>
      <c r="B247" s="98"/>
      <c r="C247" s="96" t="s">
        <v>290</v>
      </c>
      <c r="D247" s="97"/>
      <c r="E247" s="98"/>
      <c r="F247" s="67">
        <v>30000</v>
      </c>
      <c r="G247" s="66" t="s">
        <v>291</v>
      </c>
      <c r="H247" s="66" t="s">
        <v>11</v>
      </c>
      <c r="I247" s="68"/>
      <c r="J247" s="66" t="s">
        <v>76</v>
      </c>
      <c r="K247" s="96" t="s">
        <v>79</v>
      </c>
      <c r="L247" s="97"/>
      <c r="M247" s="97"/>
      <c r="N247" s="98"/>
      <c r="P247" s="90"/>
      <c r="Q247" s="91"/>
      <c r="R247" s="91"/>
    </row>
    <row r="248" spans="1:18" ht="24" customHeight="1" x14ac:dyDescent="0.2">
      <c r="A248" s="96"/>
      <c r="B248" s="98"/>
      <c r="C248" s="96" t="s">
        <v>292</v>
      </c>
      <c r="D248" s="97"/>
      <c r="E248" s="98"/>
      <c r="F248" s="67">
        <v>18755</v>
      </c>
      <c r="G248" s="66" t="s">
        <v>293</v>
      </c>
      <c r="H248" s="66" t="s">
        <v>11</v>
      </c>
      <c r="I248" s="68"/>
      <c r="J248" s="66" t="s">
        <v>76</v>
      </c>
      <c r="K248" s="96" t="s">
        <v>79</v>
      </c>
      <c r="L248" s="97"/>
      <c r="M248" s="97"/>
      <c r="N248" s="98"/>
      <c r="P248" s="90"/>
      <c r="Q248" s="91"/>
      <c r="R248" s="91"/>
    </row>
    <row r="249" spans="1:18" ht="24" customHeight="1" x14ac:dyDescent="0.2">
      <c r="A249" s="96"/>
      <c r="B249" s="98"/>
      <c r="C249" s="96" t="s">
        <v>294</v>
      </c>
      <c r="D249" s="97"/>
      <c r="E249" s="98"/>
      <c r="F249" s="67">
        <v>12000</v>
      </c>
      <c r="G249" s="66" t="s">
        <v>295</v>
      </c>
      <c r="H249" s="66" t="s">
        <v>11</v>
      </c>
      <c r="I249" s="68"/>
      <c r="J249" s="66" t="s">
        <v>76</v>
      </c>
      <c r="K249" s="96" t="s">
        <v>79</v>
      </c>
      <c r="L249" s="97"/>
      <c r="M249" s="97"/>
      <c r="N249" s="98"/>
      <c r="P249" s="90"/>
      <c r="Q249" s="91"/>
      <c r="R249" s="91"/>
    </row>
    <row r="250" spans="1:18" ht="19.5" customHeight="1" x14ac:dyDescent="0.2">
      <c r="A250" s="96"/>
      <c r="B250" s="98"/>
      <c r="C250" s="96" t="s">
        <v>296</v>
      </c>
      <c r="D250" s="97"/>
      <c r="E250" s="98"/>
      <c r="F250" s="67">
        <v>5000</v>
      </c>
      <c r="G250" s="66" t="s">
        <v>297</v>
      </c>
      <c r="H250" s="66" t="s">
        <v>11</v>
      </c>
      <c r="I250" s="68"/>
      <c r="J250" s="66" t="s">
        <v>76</v>
      </c>
      <c r="K250" s="96" t="s">
        <v>79</v>
      </c>
      <c r="L250" s="97"/>
      <c r="M250" s="97"/>
      <c r="N250" s="98"/>
      <c r="P250" s="90"/>
      <c r="Q250" s="91"/>
      <c r="R250" s="91"/>
    </row>
    <row r="251" spans="1:18" ht="19.5" customHeight="1" x14ac:dyDescent="0.2">
      <c r="A251" s="96"/>
      <c r="B251" s="98"/>
      <c r="C251" s="96" t="s">
        <v>298</v>
      </c>
      <c r="D251" s="97"/>
      <c r="E251" s="98"/>
      <c r="F251" s="67">
        <v>5000</v>
      </c>
      <c r="G251" s="66" t="s">
        <v>299</v>
      </c>
      <c r="H251" s="66" t="s">
        <v>11</v>
      </c>
      <c r="I251" s="68"/>
      <c r="J251" s="66" t="s">
        <v>76</v>
      </c>
      <c r="K251" s="96" t="s">
        <v>79</v>
      </c>
      <c r="L251" s="97"/>
      <c r="M251" s="97"/>
      <c r="N251" s="98"/>
      <c r="P251" s="90"/>
      <c r="Q251" s="91"/>
      <c r="R251" s="91"/>
    </row>
    <row r="252" spans="1:18" ht="409.6" hidden="1" customHeight="1" x14ac:dyDescent="0.2"/>
    <row r="253" spans="1:18" ht="18" customHeight="1" x14ac:dyDescent="0.2">
      <c r="A253" s="96"/>
      <c r="B253" s="98"/>
      <c r="C253" s="96" t="s">
        <v>300</v>
      </c>
      <c r="D253" s="97"/>
      <c r="E253" s="98"/>
      <c r="F253" s="67">
        <v>28400</v>
      </c>
      <c r="G253" s="66" t="s">
        <v>87</v>
      </c>
      <c r="H253" s="66" t="s">
        <v>11</v>
      </c>
      <c r="I253" s="68"/>
      <c r="J253" s="66" t="s">
        <v>76</v>
      </c>
      <c r="K253" s="96" t="s">
        <v>79</v>
      </c>
      <c r="L253" s="97"/>
      <c r="M253" s="97"/>
      <c r="N253" s="98"/>
      <c r="P253" s="90"/>
      <c r="Q253" s="91"/>
      <c r="R253" s="91"/>
    </row>
    <row r="254" spans="1:18" ht="23.25" customHeight="1" x14ac:dyDescent="0.2">
      <c r="A254" s="96"/>
      <c r="B254" s="98"/>
      <c r="C254" s="96" t="s">
        <v>301</v>
      </c>
      <c r="D254" s="97"/>
      <c r="E254" s="98"/>
      <c r="F254" s="67">
        <v>30000</v>
      </c>
      <c r="G254" s="66" t="s">
        <v>302</v>
      </c>
      <c r="H254" s="66" t="s">
        <v>11</v>
      </c>
      <c r="I254" s="68"/>
      <c r="J254" s="66" t="s">
        <v>76</v>
      </c>
      <c r="K254" s="96" t="s">
        <v>79</v>
      </c>
      <c r="L254" s="97"/>
      <c r="M254" s="97"/>
      <c r="N254" s="98"/>
      <c r="P254" s="90"/>
      <c r="Q254" s="91"/>
      <c r="R254" s="91"/>
    </row>
    <row r="255" spans="1:18" ht="24.75" customHeight="1" x14ac:dyDescent="0.2">
      <c r="A255" s="96"/>
      <c r="B255" s="98"/>
      <c r="C255" s="96" t="s">
        <v>303</v>
      </c>
      <c r="D255" s="97"/>
      <c r="E255" s="98"/>
      <c r="F255" s="67">
        <v>16901.28</v>
      </c>
      <c r="G255" s="66" t="s">
        <v>304</v>
      </c>
      <c r="H255" s="66" t="s">
        <v>11</v>
      </c>
      <c r="I255" s="68"/>
      <c r="J255" s="66" t="s">
        <v>76</v>
      </c>
      <c r="K255" s="96" t="s">
        <v>79</v>
      </c>
      <c r="L255" s="97"/>
      <c r="M255" s="97"/>
      <c r="N255" s="98"/>
      <c r="P255" s="90"/>
      <c r="Q255" s="91"/>
      <c r="R255" s="91"/>
    </row>
    <row r="256" spans="1:18" ht="18.75" customHeight="1" x14ac:dyDescent="0.2">
      <c r="A256" s="96"/>
      <c r="B256" s="98"/>
      <c r="C256" s="96" t="s">
        <v>305</v>
      </c>
      <c r="D256" s="97"/>
      <c r="E256" s="98"/>
      <c r="F256" s="67">
        <v>15000</v>
      </c>
      <c r="G256" s="66" t="s">
        <v>306</v>
      </c>
      <c r="H256" s="66" t="s">
        <v>11</v>
      </c>
      <c r="I256" s="68"/>
      <c r="J256" s="66" t="s">
        <v>76</v>
      </c>
      <c r="K256" s="96" t="s">
        <v>79</v>
      </c>
      <c r="L256" s="97"/>
      <c r="M256" s="97"/>
      <c r="N256" s="98"/>
      <c r="P256" s="90"/>
      <c r="Q256" s="91"/>
      <c r="R256" s="91"/>
    </row>
    <row r="257" spans="1:18" ht="17.25" customHeight="1" x14ac:dyDescent="0.2">
      <c r="A257" s="96"/>
      <c r="B257" s="98"/>
      <c r="C257" s="96" t="s">
        <v>307</v>
      </c>
      <c r="D257" s="97"/>
      <c r="E257" s="98"/>
      <c r="F257" s="67">
        <v>30000</v>
      </c>
      <c r="G257" s="66" t="s">
        <v>308</v>
      </c>
      <c r="H257" s="66" t="s">
        <v>11</v>
      </c>
      <c r="I257" s="68"/>
      <c r="J257" s="66" t="s">
        <v>76</v>
      </c>
      <c r="K257" s="96" t="s">
        <v>79</v>
      </c>
      <c r="L257" s="97"/>
      <c r="M257" s="97"/>
      <c r="N257" s="98"/>
      <c r="P257" s="90"/>
      <c r="Q257" s="91"/>
      <c r="R257" s="91"/>
    </row>
    <row r="258" spans="1:18" ht="13.35" customHeight="1" x14ac:dyDescent="0.2">
      <c r="A258" s="111" t="s">
        <v>32</v>
      </c>
      <c r="B258" s="98"/>
      <c r="C258" s="112" t="s">
        <v>12</v>
      </c>
      <c r="D258" s="97"/>
      <c r="E258" s="98"/>
      <c r="F258" s="64"/>
      <c r="G258" s="64"/>
      <c r="H258" s="64"/>
      <c r="I258" s="65">
        <v>6683514</v>
      </c>
      <c r="J258" s="113"/>
      <c r="K258" s="98"/>
      <c r="L258" s="113"/>
      <c r="M258" s="97"/>
      <c r="N258" s="98"/>
      <c r="P258" s="90"/>
      <c r="Q258" s="91"/>
      <c r="R258" s="91"/>
    </row>
    <row r="259" spans="1:18" x14ac:dyDescent="0.2">
      <c r="A259" s="96"/>
      <c r="B259" s="99"/>
      <c r="C259" s="96" t="s">
        <v>309</v>
      </c>
      <c r="D259" s="104"/>
      <c r="E259" s="99"/>
      <c r="F259" s="106">
        <v>230421</v>
      </c>
      <c r="G259" s="96" t="s">
        <v>4</v>
      </c>
      <c r="H259" s="96" t="s">
        <v>11</v>
      </c>
      <c r="I259" s="109"/>
      <c r="J259" s="66" t="s">
        <v>310</v>
      </c>
      <c r="K259" s="96" t="s">
        <v>311</v>
      </c>
      <c r="L259" s="97"/>
      <c r="M259" s="97"/>
      <c r="N259" s="98"/>
      <c r="P259" s="90"/>
      <c r="Q259" s="91"/>
      <c r="R259" s="91"/>
    </row>
    <row r="260" spans="1:18" x14ac:dyDescent="0.2">
      <c r="A260" s="100"/>
      <c r="B260" s="101"/>
      <c r="C260" s="100"/>
      <c r="D260" s="91"/>
      <c r="E260" s="101"/>
      <c r="F260" s="107"/>
      <c r="G260" s="107"/>
      <c r="H260" s="107"/>
      <c r="I260" s="107"/>
      <c r="J260" s="66" t="s">
        <v>310</v>
      </c>
      <c r="K260" s="96" t="s">
        <v>312</v>
      </c>
      <c r="L260" s="97"/>
      <c r="M260" s="97"/>
      <c r="N260" s="98"/>
      <c r="P260" s="91"/>
      <c r="Q260" s="91"/>
      <c r="R260" s="91"/>
    </row>
    <row r="261" spans="1:18" x14ac:dyDescent="0.2">
      <c r="A261" s="102"/>
      <c r="B261" s="103"/>
      <c r="C261" s="102"/>
      <c r="D261" s="105"/>
      <c r="E261" s="103"/>
      <c r="F261" s="108"/>
      <c r="G261" s="108"/>
      <c r="H261" s="108"/>
      <c r="I261" s="108"/>
      <c r="J261" s="66" t="s">
        <v>276</v>
      </c>
      <c r="K261" s="96" t="s">
        <v>313</v>
      </c>
      <c r="L261" s="97"/>
      <c r="M261" s="97"/>
      <c r="N261" s="98"/>
      <c r="P261" s="91"/>
      <c r="Q261" s="91"/>
      <c r="R261" s="91"/>
    </row>
    <row r="262" spans="1:18" x14ac:dyDescent="0.2">
      <c r="A262" s="96"/>
      <c r="B262" s="99"/>
      <c r="C262" s="96" t="s">
        <v>314</v>
      </c>
      <c r="D262" s="104"/>
      <c r="E262" s="99"/>
      <c r="F262" s="106">
        <v>276311</v>
      </c>
      <c r="G262" s="96" t="s">
        <v>4</v>
      </c>
      <c r="H262" s="96" t="s">
        <v>11</v>
      </c>
      <c r="I262" s="109"/>
      <c r="J262" s="66" t="s">
        <v>310</v>
      </c>
      <c r="K262" s="96" t="s">
        <v>315</v>
      </c>
      <c r="L262" s="97"/>
      <c r="M262" s="97"/>
      <c r="N262" s="98"/>
      <c r="P262" s="90"/>
      <c r="Q262" s="91"/>
      <c r="R262" s="91"/>
    </row>
    <row r="263" spans="1:18" x14ac:dyDescent="0.2">
      <c r="A263" s="100"/>
      <c r="B263" s="101"/>
      <c r="C263" s="100"/>
      <c r="D263" s="91"/>
      <c r="E263" s="101"/>
      <c r="F263" s="107"/>
      <c r="G263" s="107"/>
      <c r="H263" s="107"/>
      <c r="I263" s="107"/>
      <c r="J263" s="66" t="s">
        <v>310</v>
      </c>
      <c r="K263" s="96" t="s">
        <v>312</v>
      </c>
      <c r="L263" s="97"/>
      <c r="M263" s="97"/>
      <c r="N263" s="98"/>
      <c r="P263" s="91"/>
      <c r="Q263" s="91"/>
      <c r="R263" s="91"/>
    </row>
    <row r="264" spans="1:18" x14ac:dyDescent="0.2">
      <c r="A264" s="102"/>
      <c r="B264" s="103"/>
      <c r="C264" s="102"/>
      <c r="D264" s="105"/>
      <c r="E264" s="103"/>
      <c r="F264" s="108"/>
      <c r="G264" s="108"/>
      <c r="H264" s="108"/>
      <c r="I264" s="108"/>
      <c r="J264" s="66" t="s">
        <v>276</v>
      </c>
      <c r="K264" s="96" t="s">
        <v>313</v>
      </c>
      <c r="L264" s="97"/>
      <c r="M264" s="97"/>
      <c r="N264" s="98"/>
      <c r="P264" s="91"/>
      <c r="Q264" s="91"/>
      <c r="R264" s="91"/>
    </row>
    <row r="265" spans="1:18" x14ac:dyDescent="0.2">
      <c r="A265" s="96"/>
      <c r="B265" s="99"/>
      <c r="C265" s="96" t="s">
        <v>316</v>
      </c>
      <c r="D265" s="104"/>
      <c r="E265" s="99"/>
      <c r="F265" s="106">
        <v>409883</v>
      </c>
      <c r="G265" s="96" t="s">
        <v>4</v>
      </c>
      <c r="H265" s="96" t="s">
        <v>11</v>
      </c>
      <c r="I265" s="109"/>
      <c r="J265" s="66" t="s">
        <v>310</v>
      </c>
      <c r="K265" s="96" t="s">
        <v>311</v>
      </c>
      <c r="L265" s="97"/>
      <c r="M265" s="97"/>
      <c r="N265" s="98"/>
      <c r="P265" s="90"/>
      <c r="Q265" s="91"/>
      <c r="R265" s="91"/>
    </row>
    <row r="266" spans="1:18" x14ac:dyDescent="0.2">
      <c r="A266" s="100"/>
      <c r="B266" s="101"/>
      <c r="C266" s="100"/>
      <c r="D266" s="91"/>
      <c r="E266" s="101"/>
      <c r="F266" s="107"/>
      <c r="G266" s="107"/>
      <c r="H266" s="107"/>
      <c r="I266" s="107"/>
      <c r="J266" s="66" t="s">
        <v>310</v>
      </c>
      <c r="K266" s="96" t="s">
        <v>312</v>
      </c>
      <c r="L266" s="97"/>
      <c r="M266" s="97"/>
      <c r="N266" s="98"/>
      <c r="P266" s="91"/>
      <c r="Q266" s="91"/>
      <c r="R266" s="91"/>
    </row>
    <row r="267" spans="1:18" x14ac:dyDescent="0.2">
      <c r="A267" s="102"/>
      <c r="B267" s="103"/>
      <c r="C267" s="102"/>
      <c r="D267" s="105"/>
      <c r="E267" s="103"/>
      <c r="F267" s="108"/>
      <c r="G267" s="108"/>
      <c r="H267" s="108"/>
      <c r="I267" s="108"/>
      <c r="J267" s="66" t="s">
        <v>276</v>
      </c>
      <c r="K267" s="96" t="s">
        <v>313</v>
      </c>
      <c r="L267" s="97"/>
      <c r="M267" s="97"/>
      <c r="N267" s="98"/>
      <c r="P267" s="91"/>
      <c r="Q267" s="91"/>
      <c r="R267" s="91"/>
    </row>
    <row r="268" spans="1:18" ht="409.6" hidden="1" customHeight="1" x14ac:dyDescent="0.2"/>
    <row r="269" spans="1:18" x14ac:dyDescent="0.2">
      <c r="A269" s="96"/>
      <c r="B269" s="99"/>
      <c r="C269" s="96" t="s">
        <v>317</v>
      </c>
      <c r="D269" s="104"/>
      <c r="E269" s="99"/>
      <c r="F269" s="106">
        <v>290586</v>
      </c>
      <c r="G269" s="96" t="s">
        <v>4</v>
      </c>
      <c r="H269" s="96" t="s">
        <v>11</v>
      </c>
      <c r="I269" s="109"/>
      <c r="J269" s="66" t="s">
        <v>310</v>
      </c>
      <c r="K269" s="96" t="s">
        <v>311</v>
      </c>
      <c r="L269" s="97"/>
      <c r="M269" s="97"/>
      <c r="N269" s="98"/>
      <c r="P269" s="90"/>
      <c r="Q269" s="91"/>
      <c r="R269" s="91"/>
    </row>
    <row r="270" spans="1:18" x14ac:dyDescent="0.2">
      <c r="A270" s="100"/>
      <c r="B270" s="101"/>
      <c r="C270" s="100"/>
      <c r="D270" s="91"/>
      <c r="E270" s="101"/>
      <c r="F270" s="107"/>
      <c r="G270" s="107"/>
      <c r="H270" s="107"/>
      <c r="I270" s="107"/>
      <c r="J270" s="66" t="s">
        <v>310</v>
      </c>
      <c r="K270" s="96" t="s">
        <v>312</v>
      </c>
      <c r="L270" s="97"/>
      <c r="M270" s="97"/>
      <c r="N270" s="98"/>
      <c r="P270" s="91"/>
      <c r="Q270" s="91"/>
      <c r="R270" s="91"/>
    </row>
    <row r="271" spans="1:18" x14ac:dyDescent="0.2">
      <c r="A271" s="102"/>
      <c r="B271" s="103"/>
      <c r="C271" s="102"/>
      <c r="D271" s="105"/>
      <c r="E271" s="103"/>
      <c r="F271" s="108"/>
      <c r="G271" s="108"/>
      <c r="H271" s="108"/>
      <c r="I271" s="108"/>
      <c r="J271" s="66" t="s">
        <v>276</v>
      </c>
      <c r="K271" s="96" t="s">
        <v>313</v>
      </c>
      <c r="L271" s="97"/>
      <c r="M271" s="97"/>
      <c r="N271" s="98"/>
      <c r="P271" s="91"/>
      <c r="Q271" s="91"/>
      <c r="R271" s="91"/>
    </row>
    <row r="272" spans="1:18" ht="20.25" customHeight="1" x14ac:dyDescent="0.2">
      <c r="A272" s="96"/>
      <c r="B272" s="98"/>
      <c r="C272" s="96" t="s">
        <v>318</v>
      </c>
      <c r="D272" s="97"/>
      <c r="E272" s="98"/>
      <c r="F272" s="67">
        <v>395000</v>
      </c>
      <c r="G272" s="66" t="s">
        <v>4</v>
      </c>
      <c r="H272" s="66" t="s">
        <v>5</v>
      </c>
      <c r="I272" s="68"/>
      <c r="J272" s="110"/>
      <c r="K272" s="97"/>
      <c r="L272" s="97"/>
      <c r="M272" s="97"/>
      <c r="N272" s="98"/>
      <c r="P272" s="90"/>
      <c r="Q272" s="91"/>
      <c r="R272" s="91"/>
    </row>
    <row r="273" spans="1:18" x14ac:dyDescent="0.2">
      <c r="A273" s="96"/>
      <c r="B273" s="99"/>
      <c r="C273" s="96" t="s">
        <v>319</v>
      </c>
      <c r="D273" s="104"/>
      <c r="E273" s="99"/>
      <c r="F273" s="106">
        <v>19228</v>
      </c>
      <c r="G273" s="96" t="s">
        <v>4</v>
      </c>
      <c r="H273" s="96" t="s">
        <v>11</v>
      </c>
      <c r="I273" s="109"/>
      <c r="J273" s="66" t="s">
        <v>310</v>
      </c>
      <c r="K273" s="96" t="s">
        <v>311</v>
      </c>
      <c r="L273" s="97"/>
      <c r="M273" s="97"/>
      <c r="N273" s="98"/>
      <c r="P273" s="90"/>
      <c r="Q273" s="91"/>
      <c r="R273" s="91"/>
    </row>
    <row r="274" spans="1:18" x14ac:dyDescent="0.2">
      <c r="A274" s="100"/>
      <c r="B274" s="101"/>
      <c r="C274" s="100"/>
      <c r="D274" s="91"/>
      <c r="E274" s="101"/>
      <c r="F274" s="107"/>
      <c r="G274" s="107"/>
      <c r="H274" s="107"/>
      <c r="I274" s="107"/>
      <c r="J274" s="66" t="s">
        <v>310</v>
      </c>
      <c r="K274" s="96" t="s">
        <v>312</v>
      </c>
      <c r="L274" s="97"/>
      <c r="M274" s="97"/>
      <c r="N274" s="98"/>
      <c r="P274" s="91"/>
      <c r="Q274" s="91"/>
      <c r="R274" s="91"/>
    </row>
    <row r="275" spans="1:18" x14ac:dyDescent="0.2">
      <c r="A275" s="102"/>
      <c r="B275" s="103"/>
      <c r="C275" s="102"/>
      <c r="D275" s="105"/>
      <c r="E275" s="103"/>
      <c r="F275" s="108"/>
      <c r="G275" s="108"/>
      <c r="H275" s="108"/>
      <c r="I275" s="108"/>
      <c r="J275" s="66" t="s">
        <v>276</v>
      </c>
      <c r="K275" s="96" t="s">
        <v>313</v>
      </c>
      <c r="L275" s="97"/>
      <c r="M275" s="97"/>
      <c r="N275" s="98"/>
      <c r="P275" s="91"/>
      <c r="Q275" s="91"/>
      <c r="R275" s="91"/>
    </row>
    <row r="276" spans="1:18" x14ac:dyDescent="0.2">
      <c r="A276" s="96"/>
      <c r="B276" s="99"/>
      <c r="C276" s="96" t="s">
        <v>320</v>
      </c>
      <c r="D276" s="104"/>
      <c r="E276" s="99"/>
      <c r="F276" s="106">
        <v>22724</v>
      </c>
      <c r="G276" s="96" t="s">
        <v>4</v>
      </c>
      <c r="H276" s="96" t="s">
        <v>11</v>
      </c>
      <c r="I276" s="109"/>
      <c r="J276" s="66" t="s">
        <v>310</v>
      </c>
      <c r="K276" s="96" t="s">
        <v>311</v>
      </c>
      <c r="L276" s="97"/>
      <c r="M276" s="97"/>
      <c r="N276" s="98"/>
      <c r="P276" s="90"/>
      <c r="Q276" s="91"/>
      <c r="R276" s="91"/>
    </row>
    <row r="277" spans="1:18" x14ac:dyDescent="0.2">
      <c r="A277" s="100"/>
      <c r="B277" s="101"/>
      <c r="C277" s="100"/>
      <c r="D277" s="91"/>
      <c r="E277" s="101"/>
      <c r="F277" s="107"/>
      <c r="G277" s="107"/>
      <c r="H277" s="107"/>
      <c r="I277" s="107"/>
      <c r="J277" s="66" t="s">
        <v>310</v>
      </c>
      <c r="K277" s="96" t="s">
        <v>312</v>
      </c>
      <c r="L277" s="97"/>
      <c r="M277" s="97"/>
      <c r="N277" s="98"/>
      <c r="P277" s="91"/>
      <c r="Q277" s="91"/>
      <c r="R277" s="91"/>
    </row>
    <row r="278" spans="1:18" x14ac:dyDescent="0.2">
      <c r="A278" s="102"/>
      <c r="B278" s="103"/>
      <c r="C278" s="102"/>
      <c r="D278" s="105"/>
      <c r="E278" s="103"/>
      <c r="F278" s="108"/>
      <c r="G278" s="108"/>
      <c r="H278" s="108"/>
      <c r="I278" s="108"/>
      <c r="J278" s="66" t="s">
        <v>276</v>
      </c>
      <c r="K278" s="96" t="s">
        <v>313</v>
      </c>
      <c r="L278" s="97"/>
      <c r="M278" s="97"/>
      <c r="N278" s="98"/>
      <c r="P278" s="91"/>
      <c r="Q278" s="91"/>
      <c r="R278" s="91"/>
    </row>
    <row r="279" spans="1:18" ht="409.6" hidden="1" customHeight="1" x14ac:dyDescent="0.2"/>
    <row r="280" spans="1:18" x14ac:dyDescent="0.2">
      <c r="A280" s="96"/>
      <c r="B280" s="99"/>
      <c r="C280" s="96" t="s">
        <v>321</v>
      </c>
      <c r="D280" s="104"/>
      <c r="E280" s="99"/>
      <c r="F280" s="106">
        <v>8909</v>
      </c>
      <c r="G280" s="96" t="s">
        <v>4</v>
      </c>
      <c r="H280" s="96" t="s">
        <v>11</v>
      </c>
      <c r="I280" s="109"/>
      <c r="J280" s="66" t="s">
        <v>310</v>
      </c>
      <c r="K280" s="96" t="s">
        <v>311</v>
      </c>
      <c r="L280" s="97"/>
      <c r="M280" s="97"/>
      <c r="N280" s="98"/>
      <c r="P280" s="90"/>
      <c r="Q280" s="91"/>
      <c r="R280" s="91"/>
    </row>
    <row r="281" spans="1:18" x14ac:dyDescent="0.2">
      <c r="A281" s="100"/>
      <c r="B281" s="101"/>
      <c r="C281" s="100"/>
      <c r="D281" s="91"/>
      <c r="E281" s="101"/>
      <c r="F281" s="107"/>
      <c r="G281" s="107"/>
      <c r="H281" s="107"/>
      <c r="I281" s="107"/>
      <c r="J281" s="66" t="s">
        <v>310</v>
      </c>
      <c r="K281" s="96" t="s">
        <v>312</v>
      </c>
      <c r="L281" s="97"/>
      <c r="M281" s="97"/>
      <c r="N281" s="98"/>
      <c r="P281" s="91"/>
      <c r="Q281" s="91"/>
      <c r="R281" s="91"/>
    </row>
    <row r="282" spans="1:18" x14ac:dyDescent="0.2">
      <c r="A282" s="102"/>
      <c r="B282" s="103"/>
      <c r="C282" s="102"/>
      <c r="D282" s="105"/>
      <c r="E282" s="103"/>
      <c r="F282" s="108"/>
      <c r="G282" s="108"/>
      <c r="H282" s="108"/>
      <c r="I282" s="108"/>
      <c r="J282" s="66" t="s">
        <v>276</v>
      </c>
      <c r="K282" s="96" t="s">
        <v>313</v>
      </c>
      <c r="L282" s="97"/>
      <c r="M282" s="97"/>
      <c r="N282" s="98"/>
      <c r="P282" s="91"/>
      <c r="Q282" s="91"/>
      <c r="R282" s="91"/>
    </row>
    <row r="283" spans="1:18" x14ac:dyDescent="0.2">
      <c r="A283" s="96"/>
      <c r="B283" s="99"/>
      <c r="C283" s="96" t="s">
        <v>322</v>
      </c>
      <c r="D283" s="104"/>
      <c r="E283" s="99"/>
      <c r="F283" s="106">
        <v>52348</v>
      </c>
      <c r="G283" s="96" t="s">
        <v>4</v>
      </c>
      <c r="H283" s="96" t="s">
        <v>11</v>
      </c>
      <c r="I283" s="109"/>
      <c r="J283" s="66" t="s">
        <v>310</v>
      </c>
      <c r="K283" s="96" t="s">
        <v>311</v>
      </c>
      <c r="L283" s="97"/>
      <c r="M283" s="97"/>
      <c r="N283" s="98"/>
      <c r="P283" s="90"/>
      <c r="Q283" s="91"/>
      <c r="R283" s="91"/>
    </row>
    <row r="284" spans="1:18" x14ac:dyDescent="0.2">
      <c r="A284" s="100"/>
      <c r="B284" s="101"/>
      <c r="C284" s="100"/>
      <c r="D284" s="91"/>
      <c r="E284" s="101"/>
      <c r="F284" s="107"/>
      <c r="G284" s="107"/>
      <c r="H284" s="107"/>
      <c r="I284" s="107"/>
      <c r="J284" s="66" t="s">
        <v>310</v>
      </c>
      <c r="K284" s="96" t="s">
        <v>312</v>
      </c>
      <c r="L284" s="97"/>
      <c r="M284" s="97"/>
      <c r="N284" s="98"/>
      <c r="P284" s="91"/>
      <c r="Q284" s="91"/>
      <c r="R284" s="91"/>
    </row>
    <row r="285" spans="1:18" x14ac:dyDescent="0.2">
      <c r="A285" s="102"/>
      <c r="B285" s="103"/>
      <c r="C285" s="102"/>
      <c r="D285" s="105"/>
      <c r="E285" s="103"/>
      <c r="F285" s="108"/>
      <c r="G285" s="108"/>
      <c r="H285" s="108"/>
      <c r="I285" s="108"/>
      <c r="J285" s="66" t="s">
        <v>276</v>
      </c>
      <c r="K285" s="96" t="s">
        <v>313</v>
      </c>
      <c r="L285" s="97"/>
      <c r="M285" s="97"/>
      <c r="N285" s="98"/>
      <c r="P285" s="91"/>
      <c r="Q285" s="91"/>
      <c r="R285" s="91"/>
    </row>
    <row r="286" spans="1:18" x14ac:dyDescent="0.2">
      <c r="A286" s="96"/>
      <c r="B286" s="99"/>
      <c r="C286" s="96" t="s">
        <v>323</v>
      </c>
      <c r="D286" s="104"/>
      <c r="E286" s="99"/>
      <c r="F286" s="106">
        <v>10350</v>
      </c>
      <c r="G286" s="96" t="s">
        <v>4</v>
      </c>
      <c r="H286" s="96" t="s">
        <v>11</v>
      </c>
      <c r="I286" s="109"/>
      <c r="J286" s="66" t="s">
        <v>310</v>
      </c>
      <c r="K286" s="96" t="s">
        <v>311</v>
      </c>
      <c r="L286" s="97"/>
      <c r="M286" s="97"/>
      <c r="N286" s="98"/>
      <c r="P286" s="90"/>
      <c r="Q286" s="91"/>
      <c r="R286" s="91"/>
    </row>
    <row r="287" spans="1:18" x14ac:dyDescent="0.2">
      <c r="A287" s="100"/>
      <c r="B287" s="101"/>
      <c r="C287" s="100"/>
      <c r="D287" s="91"/>
      <c r="E287" s="101"/>
      <c r="F287" s="107"/>
      <c r="G287" s="107"/>
      <c r="H287" s="107"/>
      <c r="I287" s="107"/>
      <c r="J287" s="66" t="s">
        <v>310</v>
      </c>
      <c r="K287" s="96" t="s">
        <v>312</v>
      </c>
      <c r="L287" s="97"/>
      <c r="M287" s="97"/>
      <c r="N287" s="98"/>
      <c r="P287" s="91"/>
      <c r="Q287" s="91"/>
      <c r="R287" s="91"/>
    </row>
    <row r="288" spans="1:18" x14ac:dyDescent="0.2">
      <c r="A288" s="102"/>
      <c r="B288" s="103"/>
      <c r="C288" s="102"/>
      <c r="D288" s="105"/>
      <c r="E288" s="103"/>
      <c r="F288" s="108"/>
      <c r="G288" s="108"/>
      <c r="H288" s="108"/>
      <c r="I288" s="108"/>
      <c r="J288" s="66" t="s">
        <v>276</v>
      </c>
      <c r="K288" s="96" t="s">
        <v>313</v>
      </c>
      <c r="L288" s="97"/>
      <c r="M288" s="97"/>
      <c r="N288" s="98"/>
      <c r="P288" s="91"/>
      <c r="Q288" s="91"/>
      <c r="R288" s="91"/>
    </row>
    <row r="289" spans="1:18" ht="409.6" hidden="1" customHeight="1" x14ac:dyDescent="0.2"/>
    <row r="290" spans="1:18" x14ac:dyDescent="0.2">
      <c r="A290" s="96"/>
      <c r="B290" s="99"/>
      <c r="C290" s="96" t="s">
        <v>324</v>
      </c>
      <c r="D290" s="104"/>
      <c r="E290" s="99"/>
      <c r="F290" s="106">
        <v>75107</v>
      </c>
      <c r="G290" s="96" t="s">
        <v>4</v>
      </c>
      <c r="H290" s="96" t="s">
        <v>11</v>
      </c>
      <c r="I290" s="109"/>
      <c r="J290" s="66" t="s">
        <v>310</v>
      </c>
      <c r="K290" s="96" t="s">
        <v>311</v>
      </c>
      <c r="L290" s="97"/>
      <c r="M290" s="97"/>
      <c r="N290" s="98"/>
      <c r="P290" s="90"/>
      <c r="Q290" s="91"/>
      <c r="R290" s="91"/>
    </row>
    <row r="291" spans="1:18" x14ac:dyDescent="0.2">
      <c r="A291" s="100"/>
      <c r="B291" s="101"/>
      <c r="C291" s="100"/>
      <c r="D291" s="91"/>
      <c r="E291" s="101"/>
      <c r="F291" s="107"/>
      <c r="G291" s="107"/>
      <c r="H291" s="107"/>
      <c r="I291" s="107"/>
      <c r="J291" s="66" t="s">
        <v>310</v>
      </c>
      <c r="K291" s="96" t="s">
        <v>312</v>
      </c>
      <c r="L291" s="97"/>
      <c r="M291" s="97"/>
      <c r="N291" s="98"/>
      <c r="P291" s="91"/>
      <c r="Q291" s="91"/>
      <c r="R291" s="91"/>
    </row>
    <row r="292" spans="1:18" x14ac:dyDescent="0.2">
      <c r="A292" s="102"/>
      <c r="B292" s="103"/>
      <c r="C292" s="102"/>
      <c r="D292" s="105"/>
      <c r="E292" s="103"/>
      <c r="F292" s="108"/>
      <c r="G292" s="108"/>
      <c r="H292" s="108"/>
      <c r="I292" s="108"/>
      <c r="J292" s="66" t="s">
        <v>276</v>
      </c>
      <c r="K292" s="96" t="s">
        <v>313</v>
      </c>
      <c r="L292" s="97"/>
      <c r="M292" s="97"/>
      <c r="N292" s="98"/>
      <c r="P292" s="91"/>
      <c r="Q292" s="91"/>
      <c r="R292" s="91"/>
    </row>
    <row r="293" spans="1:18" x14ac:dyDescent="0.2">
      <c r="A293" s="96"/>
      <c r="B293" s="99"/>
      <c r="C293" s="96" t="s">
        <v>325</v>
      </c>
      <c r="D293" s="104"/>
      <c r="E293" s="99"/>
      <c r="F293" s="106">
        <v>97785</v>
      </c>
      <c r="G293" s="96" t="s">
        <v>4</v>
      </c>
      <c r="H293" s="96" t="s">
        <v>11</v>
      </c>
      <c r="I293" s="109"/>
      <c r="J293" s="66" t="s">
        <v>310</v>
      </c>
      <c r="K293" s="96" t="s">
        <v>311</v>
      </c>
      <c r="L293" s="97"/>
      <c r="M293" s="97"/>
      <c r="N293" s="98"/>
      <c r="P293" s="90"/>
      <c r="Q293" s="91"/>
      <c r="R293" s="91"/>
    </row>
    <row r="294" spans="1:18" x14ac:dyDescent="0.2">
      <c r="A294" s="100"/>
      <c r="B294" s="101"/>
      <c r="C294" s="100"/>
      <c r="D294" s="91"/>
      <c r="E294" s="101"/>
      <c r="F294" s="107"/>
      <c r="G294" s="107"/>
      <c r="H294" s="107"/>
      <c r="I294" s="107"/>
      <c r="J294" s="66" t="s">
        <v>310</v>
      </c>
      <c r="K294" s="96" t="s">
        <v>311</v>
      </c>
      <c r="L294" s="97"/>
      <c r="M294" s="97"/>
      <c r="N294" s="98"/>
      <c r="P294" s="91"/>
      <c r="Q294" s="91"/>
      <c r="R294" s="91"/>
    </row>
    <row r="295" spans="1:18" x14ac:dyDescent="0.2">
      <c r="A295" s="102"/>
      <c r="B295" s="103"/>
      <c r="C295" s="102"/>
      <c r="D295" s="105"/>
      <c r="E295" s="103"/>
      <c r="F295" s="108"/>
      <c r="G295" s="108"/>
      <c r="H295" s="108"/>
      <c r="I295" s="108"/>
      <c r="J295" s="66" t="s">
        <v>276</v>
      </c>
      <c r="K295" s="96" t="s">
        <v>313</v>
      </c>
      <c r="L295" s="97"/>
      <c r="M295" s="97"/>
      <c r="N295" s="98"/>
      <c r="P295" s="91"/>
      <c r="Q295" s="91"/>
      <c r="R295" s="91"/>
    </row>
    <row r="296" spans="1:18" ht="409.6" hidden="1" customHeight="1" x14ac:dyDescent="0.2"/>
    <row r="297" spans="1:18" x14ac:dyDescent="0.2">
      <c r="A297" s="96"/>
      <c r="B297" s="99"/>
      <c r="C297" s="96" t="s">
        <v>326</v>
      </c>
      <c r="D297" s="104"/>
      <c r="E297" s="99"/>
      <c r="F297" s="106">
        <v>11979</v>
      </c>
      <c r="G297" s="96" t="s">
        <v>4</v>
      </c>
      <c r="H297" s="96" t="s">
        <v>11</v>
      </c>
      <c r="I297" s="109"/>
      <c r="J297" s="66" t="s">
        <v>310</v>
      </c>
      <c r="K297" s="96" t="s">
        <v>311</v>
      </c>
      <c r="L297" s="97"/>
      <c r="M297" s="97"/>
      <c r="N297" s="98"/>
      <c r="P297" s="90"/>
      <c r="Q297" s="91"/>
      <c r="R297" s="91"/>
    </row>
    <row r="298" spans="1:18" x14ac:dyDescent="0.2">
      <c r="A298" s="100"/>
      <c r="B298" s="101"/>
      <c r="C298" s="100"/>
      <c r="D298" s="91"/>
      <c r="E298" s="101"/>
      <c r="F298" s="107"/>
      <c r="G298" s="107"/>
      <c r="H298" s="107"/>
      <c r="I298" s="107"/>
      <c r="J298" s="66" t="s">
        <v>310</v>
      </c>
      <c r="K298" s="96" t="s">
        <v>312</v>
      </c>
      <c r="L298" s="97"/>
      <c r="M298" s="97"/>
      <c r="N298" s="98"/>
      <c r="P298" s="91"/>
      <c r="Q298" s="91"/>
      <c r="R298" s="91"/>
    </row>
    <row r="299" spans="1:18" x14ac:dyDescent="0.2">
      <c r="A299" s="102"/>
      <c r="B299" s="103"/>
      <c r="C299" s="102"/>
      <c r="D299" s="105"/>
      <c r="E299" s="103"/>
      <c r="F299" s="108"/>
      <c r="G299" s="108"/>
      <c r="H299" s="108"/>
      <c r="I299" s="108"/>
      <c r="J299" s="66" t="s">
        <v>276</v>
      </c>
      <c r="K299" s="96" t="s">
        <v>313</v>
      </c>
      <c r="L299" s="97"/>
      <c r="M299" s="97"/>
      <c r="N299" s="98"/>
      <c r="P299" s="91"/>
      <c r="Q299" s="91"/>
      <c r="R299" s="91"/>
    </row>
    <row r="300" spans="1:18" x14ac:dyDescent="0.2">
      <c r="A300" s="96"/>
      <c r="B300" s="99"/>
      <c r="C300" s="96" t="s">
        <v>327</v>
      </c>
      <c r="D300" s="104"/>
      <c r="E300" s="99"/>
      <c r="F300" s="106">
        <v>114540</v>
      </c>
      <c r="G300" s="96" t="s">
        <v>4</v>
      </c>
      <c r="H300" s="96" t="s">
        <v>11</v>
      </c>
      <c r="I300" s="109"/>
      <c r="J300" s="66" t="s">
        <v>310</v>
      </c>
      <c r="K300" s="96" t="s">
        <v>311</v>
      </c>
      <c r="L300" s="97"/>
      <c r="M300" s="97"/>
      <c r="N300" s="98"/>
      <c r="P300" s="90"/>
      <c r="Q300" s="91"/>
      <c r="R300" s="91"/>
    </row>
    <row r="301" spans="1:18" x14ac:dyDescent="0.2">
      <c r="A301" s="100"/>
      <c r="B301" s="101"/>
      <c r="C301" s="100"/>
      <c r="D301" s="91"/>
      <c r="E301" s="101"/>
      <c r="F301" s="107"/>
      <c r="G301" s="107"/>
      <c r="H301" s="107"/>
      <c r="I301" s="107"/>
      <c r="J301" s="66" t="s">
        <v>310</v>
      </c>
      <c r="K301" s="96" t="s">
        <v>312</v>
      </c>
      <c r="L301" s="97"/>
      <c r="M301" s="97"/>
      <c r="N301" s="98"/>
      <c r="P301" s="91"/>
      <c r="Q301" s="91"/>
      <c r="R301" s="91"/>
    </row>
    <row r="302" spans="1:18" x14ac:dyDescent="0.2">
      <c r="A302" s="102"/>
      <c r="B302" s="103"/>
      <c r="C302" s="102"/>
      <c r="D302" s="105"/>
      <c r="E302" s="103"/>
      <c r="F302" s="108"/>
      <c r="G302" s="108"/>
      <c r="H302" s="108"/>
      <c r="I302" s="108"/>
      <c r="J302" s="66" t="s">
        <v>276</v>
      </c>
      <c r="K302" s="96" t="s">
        <v>313</v>
      </c>
      <c r="L302" s="97"/>
      <c r="M302" s="97"/>
      <c r="N302" s="98"/>
      <c r="P302" s="91"/>
      <c r="Q302" s="91"/>
      <c r="R302" s="91"/>
    </row>
    <row r="303" spans="1:18" ht="409.6" hidden="1" customHeight="1" x14ac:dyDescent="0.2"/>
    <row r="304" spans="1:18" x14ac:dyDescent="0.2">
      <c r="A304" s="96"/>
      <c r="B304" s="99"/>
      <c r="C304" s="96" t="s">
        <v>328</v>
      </c>
      <c r="D304" s="104"/>
      <c r="E304" s="99"/>
      <c r="F304" s="106">
        <v>98654</v>
      </c>
      <c r="G304" s="96" t="s">
        <v>4</v>
      </c>
      <c r="H304" s="96" t="s">
        <v>11</v>
      </c>
      <c r="I304" s="109"/>
      <c r="J304" s="66" t="s">
        <v>310</v>
      </c>
      <c r="K304" s="96" t="s">
        <v>311</v>
      </c>
      <c r="L304" s="97"/>
      <c r="M304" s="97"/>
      <c r="N304" s="98"/>
      <c r="P304" s="90"/>
      <c r="Q304" s="91"/>
      <c r="R304" s="91"/>
    </row>
    <row r="305" spans="1:18" x14ac:dyDescent="0.2">
      <c r="A305" s="100"/>
      <c r="B305" s="101"/>
      <c r="C305" s="100"/>
      <c r="D305" s="91"/>
      <c r="E305" s="101"/>
      <c r="F305" s="107"/>
      <c r="G305" s="107"/>
      <c r="H305" s="107"/>
      <c r="I305" s="107"/>
      <c r="J305" s="66" t="s">
        <v>310</v>
      </c>
      <c r="K305" s="96" t="s">
        <v>312</v>
      </c>
      <c r="L305" s="97"/>
      <c r="M305" s="97"/>
      <c r="N305" s="98"/>
      <c r="P305" s="91"/>
      <c r="Q305" s="91"/>
      <c r="R305" s="91"/>
    </row>
    <row r="306" spans="1:18" x14ac:dyDescent="0.2">
      <c r="A306" s="102"/>
      <c r="B306" s="103"/>
      <c r="C306" s="102"/>
      <c r="D306" s="105"/>
      <c r="E306" s="103"/>
      <c r="F306" s="108"/>
      <c r="G306" s="108"/>
      <c r="H306" s="108"/>
      <c r="I306" s="108"/>
      <c r="J306" s="66" t="s">
        <v>276</v>
      </c>
      <c r="K306" s="96" t="s">
        <v>313</v>
      </c>
      <c r="L306" s="97"/>
      <c r="M306" s="97"/>
      <c r="N306" s="98"/>
      <c r="P306" s="91"/>
      <c r="Q306" s="91"/>
      <c r="R306" s="91"/>
    </row>
    <row r="307" spans="1:18" x14ac:dyDescent="0.2">
      <c r="A307" s="96"/>
      <c r="B307" s="99"/>
      <c r="C307" s="96" t="s">
        <v>329</v>
      </c>
      <c r="D307" s="104"/>
      <c r="E307" s="99"/>
      <c r="F307" s="106">
        <v>180015</v>
      </c>
      <c r="G307" s="96" t="s">
        <v>4</v>
      </c>
      <c r="H307" s="96" t="s">
        <v>11</v>
      </c>
      <c r="I307" s="109"/>
      <c r="J307" s="66" t="s">
        <v>310</v>
      </c>
      <c r="K307" s="96" t="s">
        <v>311</v>
      </c>
      <c r="L307" s="97"/>
      <c r="M307" s="97"/>
      <c r="N307" s="98"/>
      <c r="P307" s="90"/>
      <c r="Q307" s="91"/>
      <c r="R307" s="91"/>
    </row>
    <row r="308" spans="1:18" x14ac:dyDescent="0.2">
      <c r="A308" s="100"/>
      <c r="B308" s="101"/>
      <c r="C308" s="100"/>
      <c r="D308" s="91"/>
      <c r="E308" s="101"/>
      <c r="F308" s="107"/>
      <c r="G308" s="107"/>
      <c r="H308" s="107"/>
      <c r="I308" s="107"/>
      <c r="J308" s="66" t="s">
        <v>310</v>
      </c>
      <c r="K308" s="96" t="s">
        <v>312</v>
      </c>
      <c r="L308" s="97"/>
      <c r="M308" s="97"/>
      <c r="N308" s="98"/>
      <c r="P308" s="91"/>
      <c r="Q308" s="91"/>
      <c r="R308" s="91"/>
    </row>
    <row r="309" spans="1:18" x14ac:dyDescent="0.2">
      <c r="A309" s="102"/>
      <c r="B309" s="103"/>
      <c r="C309" s="102"/>
      <c r="D309" s="105"/>
      <c r="E309" s="103"/>
      <c r="F309" s="108"/>
      <c r="G309" s="108"/>
      <c r="H309" s="108"/>
      <c r="I309" s="108"/>
      <c r="J309" s="66" t="s">
        <v>276</v>
      </c>
      <c r="K309" s="96" t="s">
        <v>313</v>
      </c>
      <c r="L309" s="97"/>
      <c r="M309" s="97"/>
      <c r="N309" s="98"/>
      <c r="P309" s="91"/>
      <c r="Q309" s="91"/>
      <c r="R309" s="91"/>
    </row>
    <row r="310" spans="1:18" ht="409.6" hidden="1" customHeight="1" x14ac:dyDescent="0.2"/>
    <row r="311" spans="1:18" x14ac:dyDescent="0.2">
      <c r="A311" s="96"/>
      <c r="B311" s="99"/>
      <c r="C311" s="96" t="s">
        <v>330</v>
      </c>
      <c r="D311" s="104"/>
      <c r="E311" s="99"/>
      <c r="F311" s="106">
        <v>190408</v>
      </c>
      <c r="G311" s="96" t="s">
        <v>4</v>
      </c>
      <c r="H311" s="96" t="s">
        <v>11</v>
      </c>
      <c r="I311" s="109"/>
      <c r="J311" s="66" t="s">
        <v>310</v>
      </c>
      <c r="K311" s="96" t="s">
        <v>315</v>
      </c>
      <c r="L311" s="97"/>
      <c r="M311" s="97"/>
      <c r="N311" s="98"/>
      <c r="P311" s="90"/>
      <c r="Q311" s="91"/>
      <c r="R311" s="91"/>
    </row>
    <row r="312" spans="1:18" x14ac:dyDescent="0.2">
      <c r="A312" s="100"/>
      <c r="B312" s="101"/>
      <c r="C312" s="100"/>
      <c r="D312" s="91"/>
      <c r="E312" s="101"/>
      <c r="F312" s="107"/>
      <c r="G312" s="107"/>
      <c r="H312" s="107"/>
      <c r="I312" s="107"/>
      <c r="J312" s="66" t="s">
        <v>310</v>
      </c>
      <c r="K312" s="96" t="s">
        <v>312</v>
      </c>
      <c r="L312" s="97"/>
      <c r="M312" s="97"/>
      <c r="N312" s="98"/>
      <c r="P312" s="91"/>
      <c r="Q312" s="91"/>
      <c r="R312" s="91"/>
    </row>
    <row r="313" spans="1:18" x14ac:dyDescent="0.2">
      <c r="A313" s="102"/>
      <c r="B313" s="103"/>
      <c r="C313" s="102"/>
      <c r="D313" s="105"/>
      <c r="E313" s="103"/>
      <c r="F313" s="108"/>
      <c r="G313" s="108"/>
      <c r="H313" s="108"/>
      <c r="I313" s="108"/>
      <c r="J313" s="66" t="s">
        <v>276</v>
      </c>
      <c r="K313" s="96" t="s">
        <v>313</v>
      </c>
      <c r="L313" s="97"/>
      <c r="M313" s="97"/>
      <c r="N313" s="98"/>
      <c r="P313" s="91"/>
      <c r="Q313" s="91"/>
      <c r="R313" s="91"/>
    </row>
    <row r="314" spans="1:18" x14ac:dyDescent="0.2">
      <c r="A314" s="96"/>
      <c r="B314" s="99"/>
      <c r="C314" s="96" t="s">
        <v>331</v>
      </c>
      <c r="D314" s="104"/>
      <c r="E314" s="99"/>
      <c r="F314" s="106">
        <v>220565</v>
      </c>
      <c r="G314" s="96" t="s">
        <v>4</v>
      </c>
      <c r="H314" s="96" t="s">
        <v>11</v>
      </c>
      <c r="I314" s="109"/>
      <c r="J314" s="66" t="s">
        <v>310</v>
      </c>
      <c r="K314" s="96" t="s">
        <v>311</v>
      </c>
      <c r="L314" s="97"/>
      <c r="M314" s="97"/>
      <c r="N314" s="98"/>
      <c r="P314" s="90"/>
      <c r="Q314" s="91"/>
      <c r="R314" s="91"/>
    </row>
    <row r="315" spans="1:18" x14ac:dyDescent="0.2">
      <c r="A315" s="100"/>
      <c r="B315" s="101"/>
      <c r="C315" s="100"/>
      <c r="D315" s="91"/>
      <c r="E315" s="101"/>
      <c r="F315" s="107"/>
      <c r="G315" s="107"/>
      <c r="H315" s="107"/>
      <c r="I315" s="107"/>
      <c r="J315" s="66" t="s">
        <v>310</v>
      </c>
      <c r="K315" s="96" t="s">
        <v>312</v>
      </c>
      <c r="L315" s="97"/>
      <c r="M315" s="97"/>
      <c r="N315" s="98"/>
      <c r="P315" s="91"/>
      <c r="Q315" s="91"/>
      <c r="R315" s="91"/>
    </row>
    <row r="316" spans="1:18" x14ac:dyDescent="0.2">
      <c r="A316" s="102"/>
      <c r="B316" s="103"/>
      <c r="C316" s="102"/>
      <c r="D316" s="105"/>
      <c r="E316" s="103"/>
      <c r="F316" s="108"/>
      <c r="G316" s="108"/>
      <c r="H316" s="108"/>
      <c r="I316" s="108"/>
      <c r="J316" s="66" t="s">
        <v>276</v>
      </c>
      <c r="K316" s="96" t="s">
        <v>313</v>
      </c>
      <c r="L316" s="97"/>
      <c r="M316" s="97"/>
      <c r="N316" s="98"/>
      <c r="P316" s="91"/>
      <c r="Q316" s="91"/>
      <c r="R316" s="91"/>
    </row>
    <row r="317" spans="1:18" ht="409.6" hidden="1" customHeight="1" x14ac:dyDescent="0.2"/>
    <row r="318" spans="1:18" x14ac:dyDescent="0.2">
      <c r="A318" s="96"/>
      <c r="B318" s="99"/>
      <c r="C318" s="96" t="s">
        <v>332</v>
      </c>
      <c r="D318" s="104"/>
      <c r="E318" s="99"/>
      <c r="F318" s="106">
        <v>247922</v>
      </c>
      <c r="G318" s="96" t="s">
        <v>4</v>
      </c>
      <c r="H318" s="96" t="s">
        <v>11</v>
      </c>
      <c r="I318" s="109"/>
      <c r="J318" s="66" t="s">
        <v>310</v>
      </c>
      <c r="K318" s="96" t="s">
        <v>311</v>
      </c>
      <c r="L318" s="97"/>
      <c r="M318" s="97"/>
      <c r="N318" s="98"/>
      <c r="P318" s="90"/>
      <c r="Q318" s="91"/>
      <c r="R318" s="91"/>
    </row>
    <row r="319" spans="1:18" x14ac:dyDescent="0.2">
      <c r="A319" s="100"/>
      <c r="B319" s="101"/>
      <c r="C319" s="100"/>
      <c r="D319" s="91"/>
      <c r="E319" s="101"/>
      <c r="F319" s="107"/>
      <c r="G319" s="107"/>
      <c r="H319" s="107"/>
      <c r="I319" s="107"/>
      <c r="J319" s="66" t="s">
        <v>310</v>
      </c>
      <c r="K319" s="96" t="s">
        <v>312</v>
      </c>
      <c r="L319" s="97"/>
      <c r="M319" s="97"/>
      <c r="N319" s="98"/>
      <c r="P319" s="91"/>
      <c r="Q319" s="91"/>
      <c r="R319" s="91"/>
    </row>
    <row r="320" spans="1:18" x14ac:dyDescent="0.2">
      <c r="A320" s="102"/>
      <c r="B320" s="103"/>
      <c r="C320" s="102"/>
      <c r="D320" s="105"/>
      <c r="E320" s="103"/>
      <c r="F320" s="108"/>
      <c r="G320" s="108"/>
      <c r="H320" s="108"/>
      <c r="I320" s="108"/>
      <c r="J320" s="66" t="s">
        <v>276</v>
      </c>
      <c r="K320" s="96" t="s">
        <v>313</v>
      </c>
      <c r="L320" s="97"/>
      <c r="M320" s="97"/>
      <c r="N320" s="98"/>
      <c r="P320" s="91"/>
      <c r="Q320" s="91"/>
      <c r="R320" s="91"/>
    </row>
    <row r="321" spans="1:18" x14ac:dyDescent="0.2">
      <c r="A321" s="96"/>
      <c r="B321" s="99"/>
      <c r="C321" s="96" t="s">
        <v>333</v>
      </c>
      <c r="D321" s="104"/>
      <c r="E321" s="99"/>
      <c r="F321" s="106">
        <v>239379</v>
      </c>
      <c r="G321" s="96" t="s">
        <v>4</v>
      </c>
      <c r="H321" s="96" t="s">
        <v>11</v>
      </c>
      <c r="I321" s="109"/>
      <c r="J321" s="66" t="s">
        <v>310</v>
      </c>
      <c r="K321" s="96" t="s">
        <v>311</v>
      </c>
      <c r="L321" s="97"/>
      <c r="M321" s="97"/>
      <c r="N321" s="98"/>
      <c r="P321" s="90"/>
      <c r="Q321" s="91"/>
      <c r="R321" s="91"/>
    </row>
    <row r="322" spans="1:18" x14ac:dyDescent="0.2">
      <c r="A322" s="100"/>
      <c r="B322" s="101"/>
      <c r="C322" s="100"/>
      <c r="D322" s="91"/>
      <c r="E322" s="101"/>
      <c r="F322" s="107"/>
      <c r="G322" s="107"/>
      <c r="H322" s="107"/>
      <c r="I322" s="107"/>
      <c r="J322" s="66" t="s">
        <v>310</v>
      </c>
      <c r="K322" s="96" t="s">
        <v>312</v>
      </c>
      <c r="L322" s="97"/>
      <c r="M322" s="97"/>
      <c r="N322" s="98"/>
      <c r="P322" s="91"/>
      <c r="Q322" s="91"/>
      <c r="R322" s="91"/>
    </row>
    <row r="323" spans="1:18" x14ac:dyDescent="0.2">
      <c r="A323" s="102"/>
      <c r="B323" s="103"/>
      <c r="C323" s="102"/>
      <c r="D323" s="105"/>
      <c r="E323" s="103"/>
      <c r="F323" s="108"/>
      <c r="G323" s="108"/>
      <c r="H323" s="108"/>
      <c r="I323" s="108"/>
      <c r="J323" s="66" t="s">
        <v>276</v>
      </c>
      <c r="K323" s="96" t="s">
        <v>313</v>
      </c>
      <c r="L323" s="97"/>
      <c r="M323" s="97"/>
      <c r="N323" s="98"/>
      <c r="P323" s="91"/>
      <c r="Q323" s="91"/>
      <c r="R323" s="91"/>
    </row>
    <row r="324" spans="1:18" ht="409.6" hidden="1" customHeight="1" x14ac:dyDescent="0.2"/>
    <row r="325" spans="1:18" x14ac:dyDescent="0.2">
      <c r="A325" s="96"/>
      <c r="B325" s="99"/>
      <c r="C325" s="96" t="s">
        <v>334</v>
      </c>
      <c r="D325" s="104"/>
      <c r="E325" s="99"/>
      <c r="F325" s="106">
        <v>239059</v>
      </c>
      <c r="G325" s="96" t="s">
        <v>4</v>
      </c>
      <c r="H325" s="96" t="s">
        <v>11</v>
      </c>
      <c r="I325" s="109"/>
      <c r="J325" s="66" t="s">
        <v>310</v>
      </c>
      <c r="K325" s="96" t="s">
        <v>311</v>
      </c>
      <c r="L325" s="97"/>
      <c r="M325" s="97"/>
      <c r="N325" s="98"/>
      <c r="P325" s="90"/>
      <c r="Q325" s="91"/>
      <c r="R325" s="91"/>
    </row>
    <row r="326" spans="1:18" x14ac:dyDescent="0.2">
      <c r="A326" s="100"/>
      <c r="B326" s="101"/>
      <c r="C326" s="100"/>
      <c r="D326" s="91"/>
      <c r="E326" s="101"/>
      <c r="F326" s="107"/>
      <c r="G326" s="107"/>
      <c r="H326" s="107"/>
      <c r="I326" s="107"/>
      <c r="J326" s="66" t="s">
        <v>310</v>
      </c>
      <c r="K326" s="96" t="s">
        <v>312</v>
      </c>
      <c r="L326" s="97"/>
      <c r="M326" s="97"/>
      <c r="N326" s="98"/>
      <c r="P326" s="91"/>
      <c r="Q326" s="91"/>
      <c r="R326" s="91"/>
    </row>
    <row r="327" spans="1:18" x14ac:dyDescent="0.2">
      <c r="A327" s="102"/>
      <c r="B327" s="103"/>
      <c r="C327" s="102"/>
      <c r="D327" s="105"/>
      <c r="E327" s="103"/>
      <c r="F327" s="108"/>
      <c r="G327" s="108"/>
      <c r="H327" s="108"/>
      <c r="I327" s="108"/>
      <c r="J327" s="66" t="s">
        <v>276</v>
      </c>
      <c r="K327" s="96" t="s">
        <v>313</v>
      </c>
      <c r="L327" s="97"/>
      <c r="M327" s="97"/>
      <c r="N327" s="98"/>
      <c r="P327" s="91"/>
      <c r="Q327" s="91"/>
      <c r="R327" s="91"/>
    </row>
    <row r="328" spans="1:18" x14ac:dyDescent="0.2">
      <c r="A328" s="96"/>
      <c r="B328" s="99"/>
      <c r="C328" s="96" t="s">
        <v>335</v>
      </c>
      <c r="D328" s="104"/>
      <c r="E328" s="99"/>
      <c r="F328" s="106">
        <v>249378</v>
      </c>
      <c r="G328" s="96" t="s">
        <v>4</v>
      </c>
      <c r="H328" s="96" t="s">
        <v>11</v>
      </c>
      <c r="I328" s="109"/>
      <c r="J328" s="66" t="s">
        <v>310</v>
      </c>
      <c r="K328" s="96" t="s">
        <v>336</v>
      </c>
      <c r="L328" s="97"/>
      <c r="M328" s="97"/>
      <c r="N328" s="98"/>
      <c r="P328" s="90"/>
      <c r="Q328" s="91"/>
      <c r="R328" s="91"/>
    </row>
    <row r="329" spans="1:18" x14ac:dyDescent="0.2">
      <c r="A329" s="100"/>
      <c r="B329" s="101"/>
      <c r="C329" s="100"/>
      <c r="D329" s="91"/>
      <c r="E329" s="101"/>
      <c r="F329" s="107"/>
      <c r="G329" s="107"/>
      <c r="H329" s="107"/>
      <c r="I329" s="107"/>
      <c r="J329" s="66" t="s">
        <v>310</v>
      </c>
      <c r="K329" s="96" t="s">
        <v>312</v>
      </c>
      <c r="L329" s="97"/>
      <c r="M329" s="97"/>
      <c r="N329" s="98"/>
      <c r="P329" s="91"/>
      <c r="Q329" s="91"/>
      <c r="R329" s="91"/>
    </row>
    <row r="330" spans="1:18" x14ac:dyDescent="0.2">
      <c r="A330" s="102"/>
      <c r="B330" s="103"/>
      <c r="C330" s="102"/>
      <c r="D330" s="105"/>
      <c r="E330" s="103"/>
      <c r="F330" s="108"/>
      <c r="G330" s="108"/>
      <c r="H330" s="108"/>
      <c r="I330" s="108"/>
      <c r="J330" s="66" t="s">
        <v>276</v>
      </c>
      <c r="K330" s="96" t="s">
        <v>313</v>
      </c>
      <c r="L330" s="97"/>
      <c r="M330" s="97"/>
      <c r="N330" s="98"/>
      <c r="P330" s="91"/>
      <c r="Q330" s="91"/>
      <c r="R330" s="91"/>
    </row>
    <row r="331" spans="1:18" ht="409.6" hidden="1" customHeight="1" x14ac:dyDescent="0.2"/>
    <row r="332" spans="1:18" x14ac:dyDescent="0.2">
      <c r="A332" s="96"/>
      <c r="B332" s="99"/>
      <c r="C332" s="96" t="s">
        <v>337</v>
      </c>
      <c r="D332" s="104"/>
      <c r="E332" s="99"/>
      <c r="F332" s="106">
        <v>252393</v>
      </c>
      <c r="G332" s="96" t="s">
        <v>4</v>
      </c>
      <c r="H332" s="96" t="s">
        <v>11</v>
      </c>
      <c r="I332" s="109"/>
      <c r="J332" s="66" t="s">
        <v>310</v>
      </c>
      <c r="K332" s="96" t="s">
        <v>315</v>
      </c>
      <c r="L332" s="97"/>
      <c r="M332" s="97"/>
      <c r="N332" s="98"/>
      <c r="P332" s="90"/>
      <c r="Q332" s="91"/>
      <c r="R332" s="91"/>
    </row>
    <row r="333" spans="1:18" x14ac:dyDescent="0.2">
      <c r="A333" s="100"/>
      <c r="B333" s="101"/>
      <c r="C333" s="100"/>
      <c r="D333" s="91"/>
      <c r="E333" s="101"/>
      <c r="F333" s="107"/>
      <c r="G333" s="107"/>
      <c r="H333" s="107"/>
      <c r="I333" s="107"/>
      <c r="J333" s="66" t="s">
        <v>310</v>
      </c>
      <c r="K333" s="96" t="s">
        <v>312</v>
      </c>
      <c r="L333" s="97"/>
      <c r="M333" s="97"/>
      <c r="N333" s="98"/>
      <c r="P333" s="91"/>
      <c r="Q333" s="91"/>
      <c r="R333" s="91"/>
    </row>
    <row r="334" spans="1:18" x14ac:dyDescent="0.2">
      <c r="A334" s="102"/>
      <c r="B334" s="103"/>
      <c r="C334" s="102"/>
      <c r="D334" s="105"/>
      <c r="E334" s="103"/>
      <c r="F334" s="108"/>
      <c r="G334" s="108"/>
      <c r="H334" s="108"/>
      <c r="I334" s="108"/>
      <c r="J334" s="66" t="s">
        <v>276</v>
      </c>
      <c r="K334" s="96" t="s">
        <v>313</v>
      </c>
      <c r="L334" s="97"/>
      <c r="M334" s="97"/>
      <c r="N334" s="98"/>
      <c r="P334" s="91"/>
      <c r="Q334" s="91"/>
      <c r="R334" s="91"/>
    </row>
    <row r="335" spans="1:18" x14ac:dyDescent="0.2">
      <c r="A335" s="96"/>
      <c r="B335" s="99"/>
      <c r="C335" s="96" t="s">
        <v>338</v>
      </c>
      <c r="D335" s="104"/>
      <c r="E335" s="99"/>
      <c r="F335" s="106">
        <v>308018</v>
      </c>
      <c r="G335" s="96" t="s">
        <v>4</v>
      </c>
      <c r="H335" s="96" t="s">
        <v>11</v>
      </c>
      <c r="I335" s="109"/>
      <c r="J335" s="66" t="s">
        <v>310</v>
      </c>
      <c r="K335" s="96" t="s">
        <v>311</v>
      </c>
      <c r="L335" s="97"/>
      <c r="M335" s="97"/>
      <c r="N335" s="98"/>
      <c r="P335" s="90"/>
      <c r="Q335" s="91"/>
      <c r="R335" s="91"/>
    </row>
    <row r="336" spans="1:18" x14ac:dyDescent="0.2">
      <c r="A336" s="100"/>
      <c r="B336" s="101"/>
      <c r="C336" s="100"/>
      <c r="D336" s="91"/>
      <c r="E336" s="101"/>
      <c r="F336" s="107"/>
      <c r="G336" s="107"/>
      <c r="H336" s="107"/>
      <c r="I336" s="107"/>
      <c r="J336" s="66" t="s">
        <v>310</v>
      </c>
      <c r="K336" s="96" t="s">
        <v>312</v>
      </c>
      <c r="L336" s="97"/>
      <c r="M336" s="97"/>
      <c r="N336" s="98"/>
      <c r="P336" s="91"/>
      <c r="Q336" s="91"/>
      <c r="R336" s="91"/>
    </row>
    <row r="337" spans="1:18" x14ac:dyDescent="0.2">
      <c r="A337" s="102"/>
      <c r="B337" s="103"/>
      <c r="C337" s="102"/>
      <c r="D337" s="105"/>
      <c r="E337" s="103"/>
      <c r="F337" s="108"/>
      <c r="G337" s="108"/>
      <c r="H337" s="108"/>
      <c r="I337" s="108"/>
      <c r="J337" s="66" t="s">
        <v>276</v>
      </c>
      <c r="K337" s="96" t="s">
        <v>313</v>
      </c>
      <c r="L337" s="97"/>
      <c r="M337" s="97"/>
      <c r="N337" s="98"/>
      <c r="P337" s="91"/>
      <c r="Q337" s="91"/>
      <c r="R337" s="91"/>
    </row>
    <row r="338" spans="1:18" ht="409.6" hidden="1" customHeight="1" x14ac:dyDescent="0.2"/>
    <row r="339" spans="1:18" x14ac:dyDescent="0.2">
      <c r="A339" s="96"/>
      <c r="B339" s="99"/>
      <c r="C339" s="96" t="s">
        <v>339</v>
      </c>
      <c r="D339" s="104"/>
      <c r="E339" s="99"/>
      <c r="F339" s="106">
        <v>328393</v>
      </c>
      <c r="G339" s="96" t="s">
        <v>4</v>
      </c>
      <c r="H339" s="96" t="s">
        <v>11</v>
      </c>
      <c r="I339" s="109"/>
      <c r="J339" s="66" t="s">
        <v>310</v>
      </c>
      <c r="K339" s="96" t="s">
        <v>315</v>
      </c>
      <c r="L339" s="97"/>
      <c r="M339" s="97"/>
      <c r="N339" s="98"/>
      <c r="P339" s="90"/>
      <c r="Q339" s="91"/>
      <c r="R339" s="91"/>
    </row>
    <row r="340" spans="1:18" x14ac:dyDescent="0.2">
      <c r="A340" s="100"/>
      <c r="B340" s="101"/>
      <c r="C340" s="100"/>
      <c r="D340" s="91"/>
      <c r="E340" s="101"/>
      <c r="F340" s="107"/>
      <c r="G340" s="107"/>
      <c r="H340" s="107"/>
      <c r="I340" s="107"/>
      <c r="J340" s="66" t="s">
        <v>310</v>
      </c>
      <c r="K340" s="96" t="s">
        <v>312</v>
      </c>
      <c r="L340" s="97"/>
      <c r="M340" s="97"/>
      <c r="N340" s="98"/>
      <c r="P340" s="91"/>
      <c r="Q340" s="91"/>
      <c r="R340" s="91"/>
    </row>
    <row r="341" spans="1:18" x14ac:dyDescent="0.2">
      <c r="A341" s="102"/>
      <c r="B341" s="103"/>
      <c r="C341" s="102"/>
      <c r="D341" s="105"/>
      <c r="E341" s="103"/>
      <c r="F341" s="108"/>
      <c r="G341" s="108"/>
      <c r="H341" s="108"/>
      <c r="I341" s="108"/>
      <c r="J341" s="66" t="s">
        <v>276</v>
      </c>
      <c r="K341" s="96" t="s">
        <v>313</v>
      </c>
      <c r="L341" s="97"/>
      <c r="M341" s="97"/>
      <c r="N341" s="98"/>
      <c r="P341" s="91"/>
      <c r="Q341" s="91"/>
      <c r="R341" s="91"/>
    </row>
    <row r="342" spans="1:18" x14ac:dyDescent="0.2">
      <c r="A342" s="96"/>
      <c r="B342" s="99"/>
      <c r="C342" s="96" t="s">
        <v>340</v>
      </c>
      <c r="D342" s="104"/>
      <c r="E342" s="99"/>
      <c r="F342" s="106">
        <v>243288</v>
      </c>
      <c r="G342" s="96" t="s">
        <v>4</v>
      </c>
      <c r="H342" s="96" t="s">
        <v>11</v>
      </c>
      <c r="I342" s="109"/>
      <c r="J342" s="66" t="s">
        <v>310</v>
      </c>
      <c r="K342" s="96" t="s">
        <v>311</v>
      </c>
      <c r="L342" s="97"/>
      <c r="M342" s="97"/>
      <c r="N342" s="98"/>
      <c r="P342" s="90"/>
      <c r="Q342" s="91"/>
      <c r="R342" s="91"/>
    </row>
    <row r="343" spans="1:18" x14ac:dyDescent="0.2">
      <c r="A343" s="100"/>
      <c r="B343" s="101"/>
      <c r="C343" s="100"/>
      <c r="D343" s="91"/>
      <c r="E343" s="101"/>
      <c r="F343" s="107"/>
      <c r="G343" s="107"/>
      <c r="H343" s="107"/>
      <c r="I343" s="107"/>
      <c r="J343" s="66" t="s">
        <v>310</v>
      </c>
      <c r="K343" s="96" t="s">
        <v>312</v>
      </c>
      <c r="L343" s="97"/>
      <c r="M343" s="97"/>
      <c r="N343" s="98"/>
      <c r="P343" s="91"/>
      <c r="Q343" s="91"/>
      <c r="R343" s="91"/>
    </row>
    <row r="344" spans="1:18" x14ac:dyDescent="0.2">
      <c r="A344" s="102"/>
      <c r="B344" s="103"/>
      <c r="C344" s="102"/>
      <c r="D344" s="105"/>
      <c r="E344" s="103"/>
      <c r="F344" s="108"/>
      <c r="G344" s="108"/>
      <c r="H344" s="108"/>
      <c r="I344" s="108"/>
      <c r="J344" s="66" t="s">
        <v>276</v>
      </c>
      <c r="K344" s="96" t="s">
        <v>313</v>
      </c>
      <c r="L344" s="97"/>
      <c r="M344" s="97"/>
      <c r="N344" s="98"/>
      <c r="P344" s="91"/>
      <c r="Q344" s="91"/>
      <c r="R344" s="91"/>
    </row>
    <row r="345" spans="1:18" ht="409.6" hidden="1" customHeight="1" x14ac:dyDescent="0.2"/>
    <row r="346" spans="1:18" x14ac:dyDescent="0.2">
      <c r="A346" s="96"/>
      <c r="B346" s="99"/>
      <c r="C346" s="96" t="s">
        <v>341</v>
      </c>
      <c r="D346" s="104"/>
      <c r="E346" s="99"/>
      <c r="F346" s="106">
        <v>96081</v>
      </c>
      <c r="G346" s="96" t="s">
        <v>4</v>
      </c>
      <c r="H346" s="96" t="s">
        <v>11</v>
      </c>
      <c r="I346" s="109"/>
      <c r="J346" s="66" t="s">
        <v>310</v>
      </c>
      <c r="K346" s="96" t="s">
        <v>311</v>
      </c>
      <c r="L346" s="97"/>
      <c r="M346" s="97"/>
      <c r="N346" s="98"/>
      <c r="P346" s="90"/>
      <c r="Q346" s="91"/>
      <c r="R346" s="91"/>
    </row>
    <row r="347" spans="1:18" x14ac:dyDescent="0.2">
      <c r="A347" s="100"/>
      <c r="B347" s="101"/>
      <c r="C347" s="100"/>
      <c r="D347" s="91"/>
      <c r="E347" s="101"/>
      <c r="F347" s="107"/>
      <c r="G347" s="107"/>
      <c r="H347" s="107"/>
      <c r="I347" s="107"/>
      <c r="J347" s="66" t="s">
        <v>310</v>
      </c>
      <c r="K347" s="96" t="s">
        <v>312</v>
      </c>
      <c r="L347" s="97"/>
      <c r="M347" s="97"/>
      <c r="N347" s="98"/>
      <c r="P347" s="91"/>
      <c r="Q347" s="91"/>
      <c r="R347" s="91"/>
    </row>
    <row r="348" spans="1:18" x14ac:dyDescent="0.2">
      <c r="A348" s="102"/>
      <c r="B348" s="103"/>
      <c r="C348" s="102"/>
      <c r="D348" s="105"/>
      <c r="E348" s="103"/>
      <c r="F348" s="108"/>
      <c r="G348" s="108"/>
      <c r="H348" s="108"/>
      <c r="I348" s="108"/>
      <c r="J348" s="66" t="s">
        <v>276</v>
      </c>
      <c r="K348" s="96" t="s">
        <v>313</v>
      </c>
      <c r="L348" s="97"/>
      <c r="M348" s="97"/>
      <c r="N348" s="98"/>
      <c r="P348" s="91"/>
      <c r="Q348" s="91"/>
      <c r="R348" s="91"/>
    </row>
    <row r="349" spans="1:18" x14ac:dyDescent="0.2">
      <c r="A349" s="96"/>
      <c r="B349" s="99"/>
      <c r="C349" s="96" t="s">
        <v>342</v>
      </c>
      <c r="D349" s="104"/>
      <c r="E349" s="99"/>
      <c r="F349" s="106">
        <v>292308</v>
      </c>
      <c r="G349" s="96" t="s">
        <v>4</v>
      </c>
      <c r="H349" s="96" t="s">
        <v>11</v>
      </c>
      <c r="I349" s="109"/>
      <c r="J349" s="66" t="s">
        <v>310</v>
      </c>
      <c r="K349" s="96" t="s">
        <v>311</v>
      </c>
      <c r="L349" s="97"/>
      <c r="M349" s="97"/>
      <c r="N349" s="98"/>
      <c r="P349" s="90"/>
      <c r="Q349" s="91"/>
      <c r="R349" s="91"/>
    </row>
    <row r="350" spans="1:18" x14ac:dyDescent="0.2">
      <c r="A350" s="100"/>
      <c r="B350" s="101"/>
      <c r="C350" s="100"/>
      <c r="D350" s="91"/>
      <c r="E350" s="101"/>
      <c r="F350" s="107"/>
      <c r="G350" s="107"/>
      <c r="H350" s="107"/>
      <c r="I350" s="107"/>
      <c r="J350" s="66" t="s">
        <v>310</v>
      </c>
      <c r="K350" s="96" t="s">
        <v>312</v>
      </c>
      <c r="L350" s="97"/>
      <c r="M350" s="97"/>
      <c r="N350" s="98"/>
      <c r="P350" s="91"/>
      <c r="Q350" s="91"/>
      <c r="R350" s="91"/>
    </row>
    <row r="351" spans="1:18" x14ac:dyDescent="0.2">
      <c r="A351" s="102"/>
      <c r="B351" s="103"/>
      <c r="C351" s="102"/>
      <c r="D351" s="105"/>
      <c r="E351" s="103"/>
      <c r="F351" s="108"/>
      <c r="G351" s="108"/>
      <c r="H351" s="108"/>
      <c r="I351" s="108"/>
      <c r="J351" s="66" t="s">
        <v>276</v>
      </c>
      <c r="K351" s="96" t="s">
        <v>313</v>
      </c>
      <c r="L351" s="97"/>
      <c r="M351" s="97"/>
      <c r="N351" s="98"/>
      <c r="P351" s="91"/>
      <c r="Q351" s="91"/>
      <c r="R351" s="91"/>
    </row>
    <row r="352" spans="1:18" x14ac:dyDescent="0.2">
      <c r="A352" s="96"/>
      <c r="B352" s="99"/>
      <c r="C352" s="96" t="s">
        <v>343</v>
      </c>
      <c r="D352" s="104"/>
      <c r="E352" s="99"/>
      <c r="F352" s="106">
        <v>50003</v>
      </c>
      <c r="G352" s="96" t="s">
        <v>4</v>
      </c>
      <c r="H352" s="96" t="s">
        <v>11</v>
      </c>
      <c r="I352" s="109"/>
      <c r="J352" s="66" t="s">
        <v>310</v>
      </c>
      <c r="K352" s="96" t="s">
        <v>311</v>
      </c>
      <c r="L352" s="97"/>
      <c r="M352" s="97"/>
      <c r="N352" s="98"/>
      <c r="P352" s="90"/>
      <c r="Q352" s="91"/>
      <c r="R352" s="91"/>
    </row>
    <row r="353" spans="1:18" x14ac:dyDescent="0.2">
      <c r="A353" s="100"/>
      <c r="B353" s="101"/>
      <c r="C353" s="100"/>
      <c r="D353" s="91"/>
      <c r="E353" s="101"/>
      <c r="F353" s="107"/>
      <c r="G353" s="107"/>
      <c r="H353" s="107"/>
      <c r="I353" s="107"/>
      <c r="J353" s="66" t="s">
        <v>310</v>
      </c>
      <c r="K353" s="96" t="s">
        <v>312</v>
      </c>
      <c r="L353" s="97"/>
      <c r="M353" s="97"/>
      <c r="N353" s="98"/>
      <c r="P353" s="91"/>
      <c r="Q353" s="91"/>
      <c r="R353" s="91"/>
    </row>
    <row r="354" spans="1:18" x14ac:dyDescent="0.2">
      <c r="A354" s="102"/>
      <c r="B354" s="103"/>
      <c r="C354" s="102"/>
      <c r="D354" s="105"/>
      <c r="E354" s="103"/>
      <c r="F354" s="108"/>
      <c r="G354" s="108"/>
      <c r="H354" s="108"/>
      <c r="I354" s="108"/>
      <c r="J354" s="66" t="s">
        <v>276</v>
      </c>
      <c r="K354" s="96" t="s">
        <v>313</v>
      </c>
      <c r="L354" s="97"/>
      <c r="M354" s="97"/>
      <c r="N354" s="98"/>
      <c r="P354" s="91"/>
      <c r="Q354" s="91"/>
      <c r="R354" s="91"/>
    </row>
    <row r="355" spans="1:18" ht="409.6" hidden="1" customHeight="1" x14ac:dyDescent="0.2"/>
    <row r="356" spans="1:18" x14ac:dyDescent="0.2">
      <c r="A356" s="96"/>
      <c r="B356" s="99"/>
      <c r="C356" s="96" t="s">
        <v>344</v>
      </c>
      <c r="D356" s="104"/>
      <c r="E356" s="99"/>
      <c r="F356" s="106">
        <v>295935</v>
      </c>
      <c r="G356" s="96" t="s">
        <v>4</v>
      </c>
      <c r="H356" s="96" t="s">
        <v>11</v>
      </c>
      <c r="I356" s="109"/>
      <c r="J356" s="66" t="s">
        <v>310</v>
      </c>
      <c r="K356" s="96" t="s">
        <v>311</v>
      </c>
      <c r="L356" s="97"/>
      <c r="M356" s="97"/>
      <c r="N356" s="98"/>
      <c r="P356" s="90"/>
      <c r="Q356" s="91"/>
      <c r="R356" s="91"/>
    </row>
    <row r="357" spans="1:18" x14ac:dyDescent="0.2">
      <c r="A357" s="100"/>
      <c r="B357" s="101"/>
      <c r="C357" s="100"/>
      <c r="D357" s="91"/>
      <c r="E357" s="101"/>
      <c r="F357" s="107"/>
      <c r="G357" s="107"/>
      <c r="H357" s="107"/>
      <c r="I357" s="107"/>
      <c r="J357" s="66" t="s">
        <v>310</v>
      </c>
      <c r="K357" s="96" t="s">
        <v>312</v>
      </c>
      <c r="L357" s="97"/>
      <c r="M357" s="97"/>
      <c r="N357" s="98"/>
      <c r="P357" s="91"/>
      <c r="Q357" s="91"/>
      <c r="R357" s="91"/>
    </row>
    <row r="358" spans="1:18" x14ac:dyDescent="0.2">
      <c r="A358" s="102"/>
      <c r="B358" s="103"/>
      <c r="C358" s="102"/>
      <c r="D358" s="105"/>
      <c r="E358" s="103"/>
      <c r="F358" s="108"/>
      <c r="G358" s="108"/>
      <c r="H358" s="108"/>
      <c r="I358" s="108"/>
      <c r="J358" s="66" t="s">
        <v>276</v>
      </c>
      <c r="K358" s="96" t="s">
        <v>313</v>
      </c>
      <c r="L358" s="97"/>
      <c r="M358" s="97"/>
      <c r="N358" s="98"/>
      <c r="P358" s="91"/>
      <c r="Q358" s="91"/>
      <c r="R358" s="91"/>
    </row>
    <row r="359" spans="1:18" x14ac:dyDescent="0.2">
      <c r="A359" s="96"/>
      <c r="B359" s="99"/>
      <c r="C359" s="96" t="s">
        <v>345</v>
      </c>
      <c r="D359" s="104"/>
      <c r="E359" s="99"/>
      <c r="F359" s="106">
        <v>482021</v>
      </c>
      <c r="G359" s="96" t="s">
        <v>4</v>
      </c>
      <c r="H359" s="96" t="s">
        <v>11</v>
      </c>
      <c r="I359" s="109"/>
      <c r="J359" s="66" t="s">
        <v>310</v>
      </c>
      <c r="K359" s="96" t="s">
        <v>311</v>
      </c>
      <c r="L359" s="97"/>
      <c r="M359" s="97"/>
      <c r="N359" s="98"/>
      <c r="P359" s="90"/>
      <c r="Q359" s="91"/>
      <c r="R359" s="91"/>
    </row>
    <row r="360" spans="1:18" x14ac:dyDescent="0.2">
      <c r="A360" s="100"/>
      <c r="B360" s="101"/>
      <c r="C360" s="100"/>
      <c r="D360" s="91"/>
      <c r="E360" s="101"/>
      <c r="F360" s="107"/>
      <c r="G360" s="107"/>
      <c r="H360" s="107"/>
      <c r="I360" s="107"/>
      <c r="J360" s="66" t="s">
        <v>310</v>
      </c>
      <c r="K360" s="96" t="s">
        <v>312</v>
      </c>
      <c r="L360" s="97"/>
      <c r="M360" s="97"/>
      <c r="N360" s="98"/>
      <c r="P360" s="91"/>
      <c r="Q360" s="91"/>
      <c r="R360" s="91"/>
    </row>
    <row r="361" spans="1:18" x14ac:dyDescent="0.2">
      <c r="A361" s="102"/>
      <c r="B361" s="103"/>
      <c r="C361" s="102"/>
      <c r="D361" s="105"/>
      <c r="E361" s="103"/>
      <c r="F361" s="108"/>
      <c r="G361" s="108"/>
      <c r="H361" s="108"/>
      <c r="I361" s="108"/>
      <c r="J361" s="66" t="s">
        <v>276</v>
      </c>
      <c r="K361" s="96" t="s">
        <v>313</v>
      </c>
      <c r="L361" s="97"/>
      <c r="M361" s="97"/>
      <c r="N361" s="98"/>
      <c r="P361" s="91"/>
      <c r="Q361" s="91"/>
      <c r="R361" s="91"/>
    </row>
    <row r="362" spans="1:18" ht="409.6" hidden="1" customHeight="1" x14ac:dyDescent="0.2"/>
    <row r="363" spans="1:18" x14ac:dyDescent="0.2">
      <c r="A363" s="96"/>
      <c r="B363" s="99"/>
      <c r="C363" s="96" t="s">
        <v>346</v>
      </c>
      <c r="D363" s="104"/>
      <c r="E363" s="99"/>
      <c r="F363" s="106">
        <v>634523</v>
      </c>
      <c r="G363" s="96" t="s">
        <v>4</v>
      </c>
      <c r="H363" s="96" t="s">
        <v>11</v>
      </c>
      <c r="I363" s="109"/>
      <c r="J363" s="66" t="s">
        <v>310</v>
      </c>
      <c r="K363" s="96" t="s">
        <v>311</v>
      </c>
      <c r="L363" s="97"/>
      <c r="M363" s="97"/>
      <c r="N363" s="98"/>
      <c r="P363" s="90"/>
      <c r="Q363" s="91"/>
      <c r="R363" s="91"/>
    </row>
    <row r="364" spans="1:18" x14ac:dyDescent="0.2">
      <c r="A364" s="100"/>
      <c r="B364" s="101"/>
      <c r="C364" s="100"/>
      <c r="D364" s="91"/>
      <c r="E364" s="101"/>
      <c r="F364" s="107"/>
      <c r="G364" s="107"/>
      <c r="H364" s="107"/>
      <c r="I364" s="107"/>
      <c r="J364" s="66" t="s">
        <v>310</v>
      </c>
      <c r="K364" s="96" t="s">
        <v>312</v>
      </c>
      <c r="L364" s="97"/>
      <c r="M364" s="97"/>
      <c r="N364" s="98"/>
      <c r="P364" s="91"/>
      <c r="Q364" s="91"/>
      <c r="R364" s="91"/>
    </row>
    <row r="365" spans="1:18" x14ac:dyDescent="0.2">
      <c r="A365" s="102"/>
      <c r="B365" s="103"/>
      <c r="C365" s="102"/>
      <c r="D365" s="105"/>
      <c r="E365" s="103"/>
      <c r="F365" s="108"/>
      <c r="G365" s="108"/>
      <c r="H365" s="108"/>
      <c r="I365" s="108"/>
      <c r="J365" s="66" t="s">
        <v>276</v>
      </c>
      <c r="K365" s="96" t="s">
        <v>313</v>
      </c>
      <c r="L365" s="97"/>
      <c r="M365" s="97"/>
      <c r="N365" s="98"/>
      <c r="P365" s="91"/>
      <c r="Q365" s="91"/>
      <c r="R365" s="91"/>
    </row>
    <row r="366" spans="1:18" x14ac:dyDescent="0.2">
      <c r="A366" s="96"/>
      <c r="B366" s="99"/>
      <c r="C366" s="96" t="s">
        <v>347</v>
      </c>
      <c r="D366" s="104"/>
      <c r="E366" s="99"/>
      <c r="F366" s="106">
        <v>20000</v>
      </c>
      <c r="G366" s="96" t="s">
        <v>4</v>
      </c>
      <c r="H366" s="96" t="s">
        <v>11</v>
      </c>
      <c r="I366" s="109"/>
      <c r="J366" s="66" t="s">
        <v>310</v>
      </c>
      <c r="K366" s="96" t="s">
        <v>311</v>
      </c>
      <c r="L366" s="97"/>
      <c r="M366" s="97"/>
      <c r="N366" s="98"/>
      <c r="P366" s="90"/>
      <c r="Q366" s="91"/>
      <c r="R366" s="91"/>
    </row>
    <row r="367" spans="1:18" x14ac:dyDescent="0.2">
      <c r="A367" s="100"/>
      <c r="B367" s="101"/>
      <c r="C367" s="100"/>
      <c r="D367" s="91"/>
      <c r="E367" s="101"/>
      <c r="F367" s="107"/>
      <c r="G367" s="107"/>
      <c r="H367" s="107"/>
      <c r="I367" s="107"/>
      <c r="J367" s="66" t="s">
        <v>310</v>
      </c>
      <c r="K367" s="96" t="s">
        <v>348</v>
      </c>
      <c r="L367" s="97"/>
      <c r="M367" s="97"/>
      <c r="N367" s="98"/>
      <c r="P367" s="91"/>
      <c r="Q367" s="91"/>
      <c r="R367" s="91"/>
    </row>
    <row r="368" spans="1:18" x14ac:dyDescent="0.2">
      <c r="A368" s="100"/>
      <c r="B368" s="101"/>
      <c r="C368" s="100"/>
      <c r="D368" s="91"/>
      <c r="E368" s="101"/>
      <c r="F368" s="107"/>
      <c r="G368" s="107"/>
      <c r="H368" s="107"/>
      <c r="I368" s="107"/>
      <c r="J368" s="66" t="s">
        <v>310</v>
      </c>
      <c r="K368" s="96" t="s">
        <v>312</v>
      </c>
      <c r="L368" s="97"/>
      <c r="M368" s="97"/>
      <c r="N368" s="98"/>
      <c r="P368" s="91"/>
      <c r="Q368" s="91"/>
      <c r="R368" s="91"/>
    </row>
    <row r="369" spans="1:18" x14ac:dyDescent="0.2">
      <c r="A369" s="102"/>
      <c r="B369" s="103"/>
      <c r="C369" s="102"/>
      <c r="D369" s="105"/>
      <c r="E369" s="103"/>
      <c r="F369" s="108"/>
      <c r="G369" s="108"/>
      <c r="H369" s="108"/>
      <c r="I369" s="108"/>
      <c r="J369" s="66" t="s">
        <v>276</v>
      </c>
      <c r="K369" s="96" t="s">
        <v>313</v>
      </c>
      <c r="L369" s="97"/>
      <c r="M369" s="97"/>
      <c r="N369" s="98"/>
      <c r="P369" s="91"/>
      <c r="Q369" s="91"/>
      <c r="R369" s="91"/>
    </row>
    <row r="370" spans="1:18" ht="409.6" hidden="1" customHeight="1" x14ac:dyDescent="0.2"/>
    <row r="371" spans="1:18" ht="13.35" customHeight="1" x14ac:dyDescent="0.2">
      <c r="A371" s="111" t="s">
        <v>46</v>
      </c>
      <c r="B371" s="98"/>
      <c r="C371" s="112" t="s">
        <v>45</v>
      </c>
      <c r="D371" s="97"/>
      <c r="E371" s="98"/>
      <c r="F371" s="64"/>
      <c r="G371" s="64"/>
      <c r="H371" s="64"/>
      <c r="I371" s="65">
        <v>155000</v>
      </c>
      <c r="J371" s="113"/>
      <c r="K371" s="98"/>
      <c r="L371" s="113"/>
      <c r="M371" s="97"/>
      <c r="N371" s="98"/>
      <c r="P371" s="90"/>
      <c r="Q371" s="91"/>
      <c r="R371" s="91"/>
    </row>
    <row r="372" spans="1:18" ht="25.5" customHeight="1" x14ac:dyDescent="0.2">
      <c r="A372" s="96"/>
      <c r="B372" s="98"/>
      <c r="C372" s="96" t="s">
        <v>349</v>
      </c>
      <c r="D372" s="97"/>
      <c r="E372" s="98"/>
      <c r="F372" s="67">
        <v>5000</v>
      </c>
      <c r="G372" s="66" t="s">
        <v>4</v>
      </c>
      <c r="H372" s="66" t="s">
        <v>5</v>
      </c>
      <c r="I372" s="68"/>
      <c r="J372" s="66" t="s">
        <v>123</v>
      </c>
      <c r="K372" s="96" t="s">
        <v>124</v>
      </c>
      <c r="L372" s="97"/>
      <c r="M372" s="97"/>
      <c r="N372" s="98"/>
      <c r="P372" s="90"/>
      <c r="Q372" s="91"/>
      <c r="R372" s="91"/>
    </row>
    <row r="373" spans="1:18" ht="27" customHeight="1" x14ac:dyDescent="0.2">
      <c r="A373" s="96"/>
      <c r="B373" s="98"/>
      <c r="C373" s="96" t="s">
        <v>350</v>
      </c>
      <c r="D373" s="97"/>
      <c r="E373" s="98"/>
      <c r="F373" s="67">
        <v>150000</v>
      </c>
      <c r="G373" s="66" t="s">
        <v>4</v>
      </c>
      <c r="H373" s="66" t="s">
        <v>5</v>
      </c>
      <c r="I373" s="68"/>
      <c r="J373" s="66" t="s">
        <v>123</v>
      </c>
      <c r="K373" s="96" t="s">
        <v>124</v>
      </c>
      <c r="L373" s="97"/>
      <c r="M373" s="97"/>
      <c r="N373" s="98"/>
      <c r="P373" s="90"/>
      <c r="Q373" s="91"/>
      <c r="R373" s="91"/>
    </row>
    <row r="374" spans="1:18" ht="13.35" customHeight="1" x14ac:dyDescent="0.2">
      <c r="A374" s="111" t="s">
        <v>42</v>
      </c>
      <c r="B374" s="98"/>
      <c r="C374" s="112" t="s">
        <v>151</v>
      </c>
      <c r="D374" s="97"/>
      <c r="E374" s="98"/>
      <c r="F374" s="64"/>
      <c r="G374" s="64"/>
      <c r="H374" s="64"/>
      <c r="I374" s="65">
        <v>940500</v>
      </c>
      <c r="J374" s="113"/>
      <c r="K374" s="98"/>
      <c r="L374" s="113"/>
      <c r="M374" s="97"/>
      <c r="N374" s="98"/>
      <c r="P374" s="90"/>
      <c r="Q374" s="91"/>
      <c r="R374" s="91"/>
    </row>
    <row r="375" spans="1:18" ht="20.25" customHeight="1" x14ac:dyDescent="0.2">
      <c r="A375" s="96"/>
      <c r="B375" s="98"/>
      <c r="C375" s="96" t="s">
        <v>351</v>
      </c>
      <c r="D375" s="97"/>
      <c r="E375" s="98"/>
      <c r="F375" s="67">
        <v>35000</v>
      </c>
      <c r="G375" s="66" t="s">
        <v>352</v>
      </c>
      <c r="H375" s="66" t="s">
        <v>11</v>
      </c>
      <c r="I375" s="68"/>
      <c r="J375" s="66" t="s">
        <v>154</v>
      </c>
      <c r="K375" s="96" t="s">
        <v>157</v>
      </c>
      <c r="L375" s="97"/>
      <c r="M375" s="97"/>
      <c r="N375" s="98"/>
      <c r="P375" s="90"/>
      <c r="Q375" s="91"/>
      <c r="R375" s="91"/>
    </row>
    <row r="376" spans="1:18" x14ac:dyDescent="0.2">
      <c r="A376" s="96"/>
      <c r="B376" s="99"/>
      <c r="C376" s="96" t="s">
        <v>353</v>
      </c>
      <c r="D376" s="104"/>
      <c r="E376" s="99"/>
      <c r="F376" s="106">
        <v>319500</v>
      </c>
      <c r="G376" s="96" t="s">
        <v>4</v>
      </c>
      <c r="H376" s="96" t="s">
        <v>5</v>
      </c>
      <c r="I376" s="109"/>
      <c r="J376" s="66" t="s">
        <v>154</v>
      </c>
      <c r="K376" s="96" t="s">
        <v>155</v>
      </c>
      <c r="L376" s="97"/>
      <c r="M376" s="97"/>
      <c r="N376" s="98"/>
      <c r="P376" s="90"/>
      <c r="Q376" s="91"/>
      <c r="R376" s="91"/>
    </row>
    <row r="377" spans="1:18" x14ac:dyDescent="0.2">
      <c r="A377" s="100"/>
      <c r="B377" s="101"/>
      <c r="C377" s="100"/>
      <c r="D377" s="91"/>
      <c r="E377" s="101"/>
      <c r="F377" s="107"/>
      <c r="G377" s="107"/>
      <c r="H377" s="107"/>
      <c r="I377" s="107"/>
      <c r="J377" s="66" t="s">
        <v>154</v>
      </c>
      <c r="K377" s="96" t="s">
        <v>157</v>
      </c>
      <c r="L377" s="97"/>
      <c r="M377" s="97"/>
      <c r="N377" s="98"/>
      <c r="P377" s="91"/>
      <c r="Q377" s="91"/>
      <c r="R377" s="91"/>
    </row>
    <row r="378" spans="1:18" x14ac:dyDescent="0.2">
      <c r="A378" s="102"/>
      <c r="B378" s="103"/>
      <c r="C378" s="102"/>
      <c r="D378" s="105"/>
      <c r="E378" s="103"/>
      <c r="F378" s="108"/>
      <c r="G378" s="108"/>
      <c r="H378" s="108"/>
      <c r="I378" s="108"/>
      <c r="J378" s="66" t="s">
        <v>154</v>
      </c>
      <c r="K378" s="96" t="s">
        <v>158</v>
      </c>
      <c r="L378" s="97"/>
      <c r="M378" s="97"/>
      <c r="N378" s="98"/>
      <c r="P378" s="91"/>
      <c r="Q378" s="91"/>
      <c r="R378" s="91"/>
    </row>
    <row r="379" spans="1:18" x14ac:dyDescent="0.2">
      <c r="A379" s="96"/>
      <c r="B379" s="99"/>
      <c r="C379" s="96" t="s">
        <v>354</v>
      </c>
      <c r="D379" s="104"/>
      <c r="E379" s="99"/>
      <c r="F379" s="106">
        <v>200000</v>
      </c>
      <c r="G379" s="96" t="s">
        <v>4</v>
      </c>
      <c r="H379" s="96" t="s">
        <v>5</v>
      </c>
      <c r="I379" s="109"/>
      <c r="J379" s="66" t="s">
        <v>154</v>
      </c>
      <c r="K379" s="96" t="s">
        <v>157</v>
      </c>
      <c r="L379" s="97"/>
      <c r="M379" s="97"/>
      <c r="N379" s="98"/>
      <c r="P379" s="90"/>
      <c r="Q379" s="91"/>
      <c r="R379" s="91"/>
    </row>
    <row r="380" spans="1:18" x14ac:dyDescent="0.2">
      <c r="A380" s="102"/>
      <c r="B380" s="103"/>
      <c r="C380" s="102"/>
      <c r="D380" s="105"/>
      <c r="E380" s="103"/>
      <c r="F380" s="108"/>
      <c r="G380" s="108"/>
      <c r="H380" s="108"/>
      <c r="I380" s="108"/>
      <c r="J380" s="66" t="s">
        <v>154</v>
      </c>
      <c r="K380" s="96" t="s">
        <v>158</v>
      </c>
      <c r="L380" s="97"/>
      <c r="M380" s="97"/>
      <c r="N380" s="98"/>
      <c r="P380" s="91"/>
      <c r="Q380" s="91"/>
      <c r="R380" s="91"/>
    </row>
    <row r="381" spans="1:18" ht="409.6" hidden="1" customHeight="1" x14ac:dyDescent="0.2"/>
    <row r="382" spans="1:18" x14ac:dyDescent="0.2">
      <c r="A382" s="96"/>
      <c r="B382" s="99"/>
      <c r="C382" s="96" t="s">
        <v>355</v>
      </c>
      <c r="D382" s="104"/>
      <c r="E382" s="99"/>
      <c r="F382" s="106">
        <v>385000</v>
      </c>
      <c r="G382" s="96" t="s">
        <v>4</v>
      </c>
      <c r="H382" s="96" t="s">
        <v>5</v>
      </c>
      <c r="I382" s="109"/>
      <c r="J382" s="66" t="s">
        <v>154</v>
      </c>
      <c r="K382" s="96" t="s">
        <v>155</v>
      </c>
      <c r="L382" s="97"/>
      <c r="M382" s="97"/>
      <c r="N382" s="98"/>
      <c r="P382" s="90"/>
      <c r="Q382" s="91"/>
      <c r="R382" s="91"/>
    </row>
    <row r="383" spans="1:18" x14ac:dyDescent="0.2">
      <c r="A383" s="102"/>
      <c r="B383" s="103"/>
      <c r="C383" s="102"/>
      <c r="D383" s="105"/>
      <c r="E383" s="103"/>
      <c r="F383" s="108"/>
      <c r="G383" s="108"/>
      <c r="H383" s="108"/>
      <c r="I383" s="108"/>
      <c r="J383" s="66" t="s">
        <v>154</v>
      </c>
      <c r="K383" s="96" t="s">
        <v>158</v>
      </c>
      <c r="L383" s="97"/>
      <c r="M383" s="97"/>
      <c r="N383" s="98"/>
      <c r="P383" s="91"/>
      <c r="Q383" s="91"/>
      <c r="R383" s="91"/>
    </row>
    <row r="384" spans="1:18" ht="12.6" customHeight="1" x14ac:dyDescent="0.2">
      <c r="A384" s="96"/>
      <c r="B384" s="98"/>
      <c r="C384" s="96" t="s">
        <v>356</v>
      </c>
      <c r="D384" s="97"/>
      <c r="E384" s="98"/>
      <c r="F384" s="67">
        <v>1000</v>
      </c>
      <c r="G384" s="66" t="s">
        <v>4</v>
      </c>
      <c r="H384" s="66" t="s">
        <v>357</v>
      </c>
      <c r="I384" s="68"/>
      <c r="J384" s="66" t="s">
        <v>154</v>
      </c>
      <c r="K384" s="96" t="s">
        <v>155</v>
      </c>
      <c r="L384" s="97"/>
      <c r="M384" s="97"/>
      <c r="N384" s="98"/>
      <c r="P384" s="90"/>
      <c r="Q384" s="91"/>
      <c r="R384" s="91"/>
    </row>
    <row r="385" spans="1:18" ht="13.35" customHeight="1" x14ac:dyDescent="0.2">
      <c r="A385" s="111" t="s">
        <v>33</v>
      </c>
      <c r="B385" s="98"/>
      <c r="C385" s="112" t="s">
        <v>9</v>
      </c>
      <c r="D385" s="97"/>
      <c r="E385" s="98"/>
      <c r="F385" s="64"/>
      <c r="G385" s="64"/>
      <c r="H385" s="64"/>
      <c r="I385" s="65">
        <v>3804015.18</v>
      </c>
      <c r="J385" s="113"/>
      <c r="K385" s="98"/>
      <c r="L385" s="113"/>
      <c r="M385" s="97"/>
      <c r="N385" s="98"/>
      <c r="P385" s="90"/>
      <c r="Q385" s="91"/>
      <c r="R385" s="91"/>
    </row>
    <row r="386" spans="1:18" ht="12.6" customHeight="1" x14ac:dyDescent="0.2">
      <c r="A386" s="96"/>
      <c r="B386" s="98"/>
      <c r="C386" s="96" t="s">
        <v>358</v>
      </c>
      <c r="D386" s="97"/>
      <c r="E386" s="98"/>
      <c r="F386" s="67">
        <v>250000</v>
      </c>
      <c r="G386" s="66" t="s">
        <v>4</v>
      </c>
      <c r="H386" s="66" t="s">
        <v>5</v>
      </c>
      <c r="I386" s="68"/>
      <c r="J386" s="66" t="s">
        <v>76</v>
      </c>
      <c r="K386" s="96" t="s">
        <v>79</v>
      </c>
      <c r="L386" s="97"/>
      <c r="M386" s="97"/>
      <c r="N386" s="98"/>
      <c r="P386" s="90"/>
      <c r="Q386" s="91"/>
      <c r="R386" s="91"/>
    </row>
    <row r="387" spans="1:18" ht="12" customHeight="1" x14ac:dyDescent="0.2">
      <c r="A387" s="96"/>
      <c r="B387" s="98"/>
      <c r="C387" s="96" t="s">
        <v>359</v>
      </c>
      <c r="D387" s="97"/>
      <c r="E387" s="98"/>
      <c r="F387" s="67">
        <v>500000</v>
      </c>
      <c r="G387" s="66" t="s">
        <v>4</v>
      </c>
      <c r="H387" s="66" t="s">
        <v>5</v>
      </c>
      <c r="I387" s="68"/>
      <c r="J387" s="66" t="s">
        <v>76</v>
      </c>
      <c r="K387" s="96" t="s">
        <v>79</v>
      </c>
      <c r="L387" s="97"/>
      <c r="M387" s="97"/>
      <c r="N387" s="98"/>
      <c r="P387" s="90"/>
      <c r="Q387" s="91"/>
      <c r="R387" s="91"/>
    </row>
    <row r="388" spans="1:18" ht="9" hidden="1" customHeight="1" x14ac:dyDescent="0.2"/>
    <row r="389" spans="1:18" ht="16.5" customHeight="1" x14ac:dyDescent="0.2">
      <c r="A389" s="96"/>
      <c r="B389" s="98"/>
      <c r="C389" s="96" t="s">
        <v>360</v>
      </c>
      <c r="D389" s="97"/>
      <c r="E389" s="98"/>
      <c r="F389" s="67">
        <v>2785000</v>
      </c>
      <c r="G389" s="66" t="s">
        <v>4</v>
      </c>
      <c r="H389" s="66" t="s">
        <v>5</v>
      </c>
      <c r="I389" s="68"/>
      <c r="J389" s="66" t="s">
        <v>76</v>
      </c>
      <c r="K389" s="96" t="s">
        <v>79</v>
      </c>
      <c r="L389" s="97"/>
      <c r="M389" s="97"/>
      <c r="N389" s="98"/>
      <c r="P389" s="90"/>
      <c r="Q389" s="91"/>
      <c r="R389" s="91"/>
    </row>
    <row r="390" spans="1:18" ht="18" customHeight="1" x14ac:dyDescent="0.2">
      <c r="A390" s="96"/>
      <c r="B390" s="98"/>
      <c r="C390" s="96" t="s">
        <v>361</v>
      </c>
      <c r="D390" s="97"/>
      <c r="E390" s="98"/>
      <c r="F390" s="67">
        <v>210000</v>
      </c>
      <c r="G390" s="66" t="s">
        <v>4</v>
      </c>
      <c r="H390" s="66" t="s">
        <v>5</v>
      </c>
      <c r="I390" s="68"/>
      <c r="J390" s="66" t="s">
        <v>76</v>
      </c>
      <c r="K390" s="96" t="s">
        <v>79</v>
      </c>
      <c r="L390" s="97"/>
      <c r="M390" s="97"/>
      <c r="N390" s="98"/>
      <c r="P390" s="90"/>
      <c r="Q390" s="91"/>
      <c r="R390" s="91"/>
    </row>
    <row r="391" spans="1:18" ht="12.6" customHeight="1" x14ac:dyDescent="0.2">
      <c r="A391" s="96"/>
      <c r="B391" s="98"/>
      <c r="C391" s="96" t="s">
        <v>362</v>
      </c>
      <c r="D391" s="97"/>
      <c r="E391" s="98"/>
      <c r="F391" s="67">
        <v>9015.18</v>
      </c>
      <c r="G391" s="66" t="s">
        <v>4</v>
      </c>
      <c r="H391" s="66" t="s">
        <v>11</v>
      </c>
      <c r="I391" s="68"/>
      <c r="J391" s="66" t="s">
        <v>76</v>
      </c>
      <c r="K391" s="96" t="s">
        <v>79</v>
      </c>
      <c r="L391" s="97"/>
      <c r="M391" s="97"/>
      <c r="N391" s="98"/>
      <c r="P391" s="90"/>
      <c r="Q391" s="91"/>
      <c r="R391" s="91"/>
    </row>
    <row r="392" spans="1:18" ht="12.6" customHeight="1" x14ac:dyDescent="0.2">
      <c r="A392" s="96"/>
      <c r="B392" s="98"/>
      <c r="C392" s="96" t="s">
        <v>204</v>
      </c>
      <c r="D392" s="97"/>
      <c r="E392" s="98"/>
      <c r="F392" s="67">
        <v>50000</v>
      </c>
      <c r="G392" s="66" t="s">
        <v>4</v>
      </c>
      <c r="H392" s="66" t="s">
        <v>11</v>
      </c>
      <c r="I392" s="68"/>
      <c r="J392" s="66" t="s">
        <v>76</v>
      </c>
      <c r="K392" s="96" t="s">
        <v>79</v>
      </c>
      <c r="L392" s="97"/>
      <c r="M392" s="97"/>
      <c r="N392" s="98"/>
      <c r="P392" s="90"/>
      <c r="Q392" s="91"/>
      <c r="R392" s="91"/>
    </row>
    <row r="393" spans="1:18" ht="13.35" customHeight="1" x14ac:dyDescent="0.2">
      <c r="A393" s="111" t="s">
        <v>40</v>
      </c>
      <c r="B393" s="98"/>
      <c r="C393" s="112" t="s">
        <v>7</v>
      </c>
      <c r="D393" s="97"/>
      <c r="E393" s="98"/>
      <c r="F393" s="64"/>
      <c r="G393" s="64"/>
      <c r="H393" s="64"/>
      <c r="I393" s="65">
        <v>734000</v>
      </c>
      <c r="J393" s="113"/>
      <c r="K393" s="98"/>
      <c r="L393" s="113"/>
      <c r="M393" s="97"/>
      <c r="N393" s="98"/>
      <c r="P393" s="90"/>
      <c r="Q393" s="91"/>
      <c r="R393" s="91"/>
    </row>
    <row r="394" spans="1:18" ht="18" customHeight="1" x14ac:dyDescent="0.2">
      <c r="A394" s="96"/>
      <c r="B394" s="98"/>
      <c r="C394" s="96" t="s">
        <v>363</v>
      </c>
      <c r="D394" s="97"/>
      <c r="E394" s="98"/>
      <c r="F394" s="67">
        <v>600000</v>
      </c>
      <c r="G394" s="66" t="s">
        <v>4</v>
      </c>
      <c r="H394" s="66" t="s">
        <v>5</v>
      </c>
      <c r="I394" s="68"/>
      <c r="J394" s="110"/>
      <c r="K394" s="97"/>
      <c r="L394" s="97"/>
      <c r="M394" s="97"/>
      <c r="N394" s="98"/>
      <c r="P394" s="90"/>
      <c r="Q394" s="91"/>
      <c r="R394" s="91"/>
    </row>
    <row r="395" spans="1:18" ht="15.75" customHeight="1" x14ac:dyDescent="0.2">
      <c r="A395" s="96"/>
      <c r="B395" s="98"/>
      <c r="C395" s="96" t="s">
        <v>364</v>
      </c>
      <c r="D395" s="97"/>
      <c r="E395" s="98"/>
      <c r="F395" s="67">
        <v>60000</v>
      </c>
      <c r="G395" s="66" t="s">
        <v>4</v>
      </c>
      <c r="H395" s="66" t="s">
        <v>5</v>
      </c>
      <c r="I395" s="68"/>
      <c r="J395" s="110"/>
      <c r="K395" s="97"/>
      <c r="L395" s="97"/>
      <c r="M395" s="97"/>
      <c r="N395" s="98"/>
      <c r="P395" s="90"/>
      <c r="Q395" s="91"/>
      <c r="R395" s="91"/>
    </row>
    <row r="396" spans="1:18" ht="17.25" customHeight="1" x14ac:dyDescent="0.2">
      <c r="A396" s="96"/>
      <c r="B396" s="98"/>
      <c r="C396" s="96" t="s">
        <v>365</v>
      </c>
      <c r="D396" s="97"/>
      <c r="E396" s="98"/>
      <c r="F396" s="67">
        <v>50000</v>
      </c>
      <c r="G396" s="66" t="s">
        <v>4</v>
      </c>
      <c r="H396" s="66" t="s">
        <v>5</v>
      </c>
      <c r="I396" s="68"/>
      <c r="J396" s="110"/>
      <c r="K396" s="97"/>
      <c r="L396" s="97"/>
      <c r="M396" s="97"/>
      <c r="N396" s="98"/>
      <c r="P396" s="90"/>
      <c r="Q396" s="91"/>
      <c r="R396" s="91"/>
    </row>
    <row r="397" spans="1:18" ht="15.75" customHeight="1" x14ac:dyDescent="0.2">
      <c r="A397" s="96"/>
      <c r="B397" s="98"/>
      <c r="C397" s="96" t="s">
        <v>366</v>
      </c>
      <c r="D397" s="97"/>
      <c r="E397" s="98"/>
      <c r="F397" s="67">
        <v>5000</v>
      </c>
      <c r="G397" s="66" t="s">
        <v>4</v>
      </c>
      <c r="H397" s="66" t="s">
        <v>11</v>
      </c>
      <c r="I397" s="68"/>
      <c r="J397" s="110"/>
      <c r="K397" s="97"/>
      <c r="L397" s="97"/>
      <c r="M397" s="97"/>
      <c r="N397" s="98"/>
      <c r="P397" s="90"/>
      <c r="Q397" s="91"/>
      <c r="R397" s="91"/>
    </row>
    <row r="398" spans="1:18" ht="19.5" customHeight="1" x14ac:dyDescent="0.2">
      <c r="A398" s="96"/>
      <c r="B398" s="98"/>
      <c r="C398" s="96" t="s">
        <v>367</v>
      </c>
      <c r="D398" s="97"/>
      <c r="E398" s="98"/>
      <c r="F398" s="67">
        <v>4000</v>
      </c>
      <c r="G398" s="66" t="s">
        <v>4</v>
      </c>
      <c r="H398" s="66" t="s">
        <v>11</v>
      </c>
      <c r="I398" s="68"/>
      <c r="J398" s="110"/>
      <c r="K398" s="97"/>
      <c r="L398" s="97"/>
      <c r="M398" s="97"/>
      <c r="N398" s="98"/>
      <c r="P398" s="90"/>
      <c r="Q398" s="91"/>
      <c r="R398" s="91"/>
    </row>
    <row r="399" spans="1:18" ht="18.75" customHeight="1" x14ac:dyDescent="0.2">
      <c r="A399" s="96"/>
      <c r="B399" s="98"/>
      <c r="C399" s="96" t="s">
        <v>368</v>
      </c>
      <c r="D399" s="97"/>
      <c r="E399" s="98"/>
      <c r="F399" s="67">
        <v>15000</v>
      </c>
      <c r="G399" s="66" t="s">
        <v>4</v>
      </c>
      <c r="H399" s="66" t="s">
        <v>11</v>
      </c>
      <c r="I399" s="68"/>
      <c r="J399" s="110"/>
      <c r="K399" s="97"/>
      <c r="L399" s="97"/>
      <c r="M399" s="97"/>
      <c r="N399" s="98"/>
      <c r="P399" s="90"/>
      <c r="Q399" s="91"/>
      <c r="R399" s="91"/>
    </row>
    <row r="400" spans="1:18" ht="19.5" customHeight="1" x14ac:dyDescent="0.2">
      <c r="A400" s="111" t="s">
        <v>36</v>
      </c>
      <c r="B400" s="98"/>
      <c r="C400" s="112" t="s">
        <v>209</v>
      </c>
      <c r="D400" s="97"/>
      <c r="E400" s="98"/>
      <c r="F400" s="64"/>
      <c r="G400" s="64"/>
      <c r="H400" s="64"/>
      <c r="I400" s="65">
        <v>2469000</v>
      </c>
      <c r="J400" s="113"/>
      <c r="K400" s="98"/>
      <c r="L400" s="113"/>
      <c r="M400" s="97"/>
      <c r="N400" s="98"/>
      <c r="P400" s="90"/>
      <c r="Q400" s="91"/>
      <c r="R400" s="91"/>
    </row>
    <row r="401" spans="1:18" x14ac:dyDescent="0.2">
      <c r="A401" s="96"/>
      <c r="B401" s="99"/>
      <c r="C401" s="96" t="s">
        <v>369</v>
      </c>
      <c r="D401" s="104"/>
      <c r="E401" s="99"/>
      <c r="F401" s="106">
        <v>200000</v>
      </c>
      <c r="G401" s="96" t="s">
        <v>370</v>
      </c>
      <c r="H401" s="96" t="s">
        <v>11</v>
      </c>
      <c r="I401" s="109"/>
      <c r="J401" s="66" t="s">
        <v>211</v>
      </c>
      <c r="K401" s="96" t="s">
        <v>371</v>
      </c>
      <c r="L401" s="97"/>
      <c r="M401" s="97"/>
      <c r="N401" s="98"/>
      <c r="P401" s="90"/>
      <c r="Q401" s="91"/>
      <c r="R401" s="91"/>
    </row>
    <row r="402" spans="1:18" x14ac:dyDescent="0.2">
      <c r="A402" s="100"/>
      <c r="B402" s="101"/>
      <c r="C402" s="100"/>
      <c r="D402" s="91"/>
      <c r="E402" s="101"/>
      <c r="F402" s="107"/>
      <c r="G402" s="107"/>
      <c r="H402" s="107"/>
      <c r="I402" s="107"/>
      <c r="J402" s="66" t="s">
        <v>211</v>
      </c>
      <c r="K402" s="96" t="s">
        <v>372</v>
      </c>
      <c r="L402" s="97"/>
      <c r="M402" s="97"/>
      <c r="N402" s="98"/>
      <c r="P402" s="91"/>
      <c r="Q402" s="91"/>
      <c r="R402" s="91"/>
    </row>
    <row r="403" spans="1:18" x14ac:dyDescent="0.2">
      <c r="A403" s="102"/>
      <c r="B403" s="103"/>
      <c r="C403" s="102"/>
      <c r="D403" s="105"/>
      <c r="E403" s="103"/>
      <c r="F403" s="108"/>
      <c r="G403" s="108"/>
      <c r="H403" s="108"/>
      <c r="I403" s="108"/>
      <c r="J403" s="66" t="s">
        <v>211</v>
      </c>
      <c r="K403" s="96" t="s">
        <v>373</v>
      </c>
      <c r="L403" s="97"/>
      <c r="M403" s="97"/>
      <c r="N403" s="98"/>
      <c r="P403" s="91"/>
      <c r="Q403" s="91"/>
      <c r="R403" s="91"/>
    </row>
    <row r="404" spans="1:18" ht="409.6" hidden="1" customHeight="1" x14ac:dyDescent="0.2"/>
    <row r="405" spans="1:18" x14ac:dyDescent="0.2">
      <c r="A405" s="96"/>
      <c r="B405" s="99"/>
      <c r="C405" s="96" t="s">
        <v>374</v>
      </c>
      <c r="D405" s="104"/>
      <c r="E405" s="99"/>
      <c r="F405" s="106">
        <v>320000</v>
      </c>
      <c r="G405" s="96" t="s">
        <v>4</v>
      </c>
      <c r="H405" s="96" t="s">
        <v>5</v>
      </c>
      <c r="I405" s="109"/>
      <c r="J405" s="66" t="s">
        <v>211</v>
      </c>
      <c r="K405" s="96" t="s">
        <v>372</v>
      </c>
      <c r="L405" s="97"/>
      <c r="M405" s="97"/>
      <c r="N405" s="98"/>
      <c r="P405" s="90"/>
      <c r="Q405" s="91"/>
      <c r="R405" s="91"/>
    </row>
    <row r="406" spans="1:18" x14ac:dyDescent="0.2">
      <c r="A406" s="100"/>
      <c r="B406" s="101"/>
      <c r="C406" s="100"/>
      <c r="D406" s="91"/>
      <c r="E406" s="101"/>
      <c r="F406" s="107"/>
      <c r="G406" s="107"/>
      <c r="H406" s="107"/>
      <c r="I406" s="107"/>
      <c r="J406" s="66" t="s">
        <v>211</v>
      </c>
      <c r="K406" s="96" t="s">
        <v>214</v>
      </c>
      <c r="L406" s="97"/>
      <c r="M406" s="97"/>
      <c r="N406" s="98"/>
      <c r="P406" s="91"/>
      <c r="Q406" s="91"/>
      <c r="R406" s="91"/>
    </row>
    <row r="407" spans="1:18" x14ac:dyDescent="0.2">
      <c r="A407" s="100"/>
      <c r="B407" s="101"/>
      <c r="C407" s="100"/>
      <c r="D407" s="91"/>
      <c r="E407" s="101"/>
      <c r="F407" s="107"/>
      <c r="G407" s="107"/>
      <c r="H407" s="107"/>
      <c r="I407" s="107"/>
      <c r="J407" s="66" t="s">
        <v>123</v>
      </c>
      <c r="K407" s="96" t="s">
        <v>215</v>
      </c>
      <c r="L407" s="97"/>
      <c r="M407" s="97"/>
      <c r="N407" s="98"/>
      <c r="P407" s="91"/>
      <c r="Q407" s="91"/>
      <c r="R407" s="91"/>
    </row>
    <row r="408" spans="1:18" x14ac:dyDescent="0.2">
      <c r="A408" s="102"/>
      <c r="B408" s="103"/>
      <c r="C408" s="102"/>
      <c r="D408" s="105"/>
      <c r="E408" s="103"/>
      <c r="F408" s="108"/>
      <c r="G408" s="108"/>
      <c r="H408" s="108"/>
      <c r="I408" s="108"/>
      <c r="J408" s="66" t="s">
        <v>123</v>
      </c>
      <c r="K408" s="96" t="s">
        <v>375</v>
      </c>
      <c r="L408" s="97"/>
      <c r="M408" s="97"/>
      <c r="N408" s="98"/>
      <c r="P408" s="91"/>
      <c r="Q408" s="91"/>
      <c r="R408" s="91"/>
    </row>
    <row r="409" spans="1:18" hidden="1" x14ac:dyDescent="0.2">
      <c r="A409" s="96"/>
      <c r="B409" s="99"/>
      <c r="C409" s="96" t="s">
        <v>8</v>
      </c>
      <c r="D409" s="104"/>
      <c r="E409" s="99"/>
      <c r="F409" s="106">
        <v>700000</v>
      </c>
      <c r="G409" s="96" t="s">
        <v>4</v>
      </c>
      <c r="H409" s="96" t="s">
        <v>5</v>
      </c>
      <c r="I409" s="109"/>
      <c r="J409" s="96" t="s">
        <v>211</v>
      </c>
      <c r="K409" s="96" t="s">
        <v>212</v>
      </c>
      <c r="L409" s="104"/>
      <c r="M409" s="104"/>
      <c r="N409" s="99"/>
      <c r="P409" s="90"/>
      <c r="Q409" s="91"/>
      <c r="R409" s="91"/>
    </row>
    <row r="410" spans="1:18" x14ac:dyDescent="0.2">
      <c r="A410" s="100"/>
      <c r="B410" s="101"/>
      <c r="C410" s="100"/>
      <c r="D410" s="91"/>
      <c r="E410" s="101"/>
      <c r="F410" s="107"/>
      <c r="G410" s="107"/>
      <c r="H410" s="107"/>
      <c r="I410" s="107"/>
      <c r="J410" s="108"/>
      <c r="K410" s="102"/>
      <c r="L410" s="105"/>
      <c r="M410" s="105"/>
      <c r="N410" s="103"/>
      <c r="P410" s="91"/>
      <c r="Q410" s="91"/>
      <c r="R410" s="91"/>
    </row>
    <row r="411" spans="1:18" x14ac:dyDescent="0.2">
      <c r="A411" s="100"/>
      <c r="B411" s="101"/>
      <c r="C411" s="100"/>
      <c r="D411" s="91"/>
      <c r="E411" s="101"/>
      <c r="F411" s="107"/>
      <c r="G411" s="107"/>
      <c r="H411" s="107"/>
      <c r="I411" s="107"/>
      <c r="J411" s="66" t="s">
        <v>211</v>
      </c>
      <c r="K411" s="96" t="s">
        <v>372</v>
      </c>
      <c r="L411" s="97"/>
      <c r="M411" s="97"/>
      <c r="N411" s="98"/>
      <c r="P411" s="91"/>
      <c r="Q411" s="91"/>
      <c r="R411" s="91"/>
    </row>
    <row r="412" spans="1:18" x14ac:dyDescent="0.2">
      <c r="A412" s="102"/>
      <c r="B412" s="103"/>
      <c r="C412" s="102"/>
      <c r="D412" s="105"/>
      <c r="E412" s="103"/>
      <c r="F412" s="108"/>
      <c r="G412" s="108"/>
      <c r="H412" s="108"/>
      <c r="I412" s="108"/>
      <c r="J412" s="66" t="s">
        <v>211</v>
      </c>
      <c r="K412" s="96" t="s">
        <v>214</v>
      </c>
      <c r="L412" s="97"/>
      <c r="M412" s="97"/>
      <c r="N412" s="98"/>
      <c r="P412" s="91"/>
      <c r="Q412" s="91"/>
      <c r="R412" s="91"/>
    </row>
    <row r="413" spans="1:18" ht="409.6" hidden="1" customHeight="1" x14ac:dyDescent="0.2"/>
    <row r="414" spans="1:18" x14ac:dyDescent="0.2">
      <c r="A414" s="96"/>
      <c r="B414" s="99"/>
      <c r="C414" s="96" t="s">
        <v>376</v>
      </c>
      <c r="D414" s="104"/>
      <c r="E414" s="99"/>
      <c r="F414" s="106">
        <v>180000</v>
      </c>
      <c r="G414" s="96" t="s">
        <v>4</v>
      </c>
      <c r="H414" s="96" t="s">
        <v>5</v>
      </c>
      <c r="I414" s="109"/>
      <c r="J414" s="66" t="s">
        <v>211</v>
      </c>
      <c r="K414" s="96" t="s">
        <v>214</v>
      </c>
      <c r="L414" s="97"/>
      <c r="M414" s="97"/>
      <c r="N414" s="98"/>
      <c r="P414" s="90"/>
      <c r="Q414" s="91"/>
      <c r="R414" s="91"/>
    </row>
    <row r="415" spans="1:18" x14ac:dyDescent="0.2">
      <c r="A415" s="100"/>
      <c r="B415" s="101"/>
      <c r="C415" s="100"/>
      <c r="D415" s="91"/>
      <c r="E415" s="101"/>
      <c r="F415" s="107"/>
      <c r="G415" s="107"/>
      <c r="H415" s="107"/>
      <c r="I415" s="107"/>
      <c r="J415" s="66" t="s">
        <v>211</v>
      </c>
      <c r="K415" s="96" t="s">
        <v>373</v>
      </c>
      <c r="L415" s="97"/>
      <c r="M415" s="97"/>
      <c r="N415" s="98"/>
      <c r="P415" s="91"/>
      <c r="Q415" s="91"/>
      <c r="R415" s="91"/>
    </row>
    <row r="416" spans="1:18" x14ac:dyDescent="0.2">
      <c r="A416" s="102"/>
      <c r="B416" s="103"/>
      <c r="C416" s="102"/>
      <c r="D416" s="105"/>
      <c r="E416" s="103"/>
      <c r="F416" s="108"/>
      <c r="G416" s="108"/>
      <c r="H416" s="108"/>
      <c r="I416" s="108"/>
      <c r="J416" s="66" t="s">
        <v>123</v>
      </c>
      <c r="K416" s="96" t="s">
        <v>124</v>
      </c>
      <c r="L416" s="97"/>
      <c r="M416" s="97"/>
      <c r="N416" s="98"/>
      <c r="P416" s="91"/>
      <c r="Q416" s="91"/>
      <c r="R416" s="91"/>
    </row>
    <row r="417" spans="1:18" x14ac:dyDescent="0.2">
      <c r="A417" s="96"/>
      <c r="B417" s="99"/>
      <c r="C417" s="96" t="s">
        <v>377</v>
      </c>
      <c r="D417" s="104"/>
      <c r="E417" s="99"/>
      <c r="F417" s="106">
        <v>959000</v>
      </c>
      <c r="G417" s="96" t="s">
        <v>4</v>
      </c>
      <c r="H417" s="96" t="s">
        <v>5</v>
      </c>
      <c r="I417" s="109"/>
      <c r="J417" s="66" t="s">
        <v>378</v>
      </c>
      <c r="K417" s="96" t="s">
        <v>379</v>
      </c>
      <c r="L417" s="97"/>
      <c r="M417" s="97"/>
      <c r="N417" s="98"/>
      <c r="P417" s="90"/>
      <c r="Q417" s="91"/>
      <c r="R417" s="91"/>
    </row>
    <row r="418" spans="1:18" x14ac:dyDescent="0.2">
      <c r="A418" s="102"/>
      <c r="B418" s="103"/>
      <c r="C418" s="102"/>
      <c r="D418" s="105"/>
      <c r="E418" s="103"/>
      <c r="F418" s="108"/>
      <c r="G418" s="108"/>
      <c r="H418" s="108"/>
      <c r="I418" s="108"/>
      <c r="J418" s="66" t="s">
        <v>211</v>
      </c>
      <c r="K418" s="96" t="s">
        <v>372</v>
      </c>
      <c r="L418" s="97"/>
      <c r="M418" s="97"/>
      <c r="N418" s="98"/>
      <c r="P418" s="91"/>
      <c r="Q418" s="91"/>
      <c r="R418" s="91"/>
    </row>
    <row r="419" spans="1:18" ht="409.6" hidden="1" customHeight="1" x14ac:dyDescent="0.2"/>
    <row r="420" spans="1:18" x14ac:dyDescent="0.2">
      <c r="A420" s="96"/>
      <c r="B420" s="99"/>
      <c r="C420" s="96" t="s">
        <v>380</v>
      </c>
      <c r="D420" s="104"/>
      <c r="E420" s="99"/>
      <c r="F420" s="106">
        <v>100000</v>
      </c>
      <c r="G420" s="96" t="s">
        <v>3</v>
      </c>
      <c r="H420" s="96" t="s">
        <v>5</v>
      </c>
      <c r="I420" s="109"/>
      <c r="J420" s="66" t="s">
        <v>211</v>
      </c>
      <c r="K420" s="96" t="s">
        <v>214</v>
      </c>
      <c r="L420" s="97"/>
      <c r="M420" s="97"/>
      <c r="N420" s="98"/>
      <c r="P420" s="90"/>
      <c r="Q420" s="91"/>
      <c r="R420" s="91"/>
    </row>
    <row r="421" spans="1:18" x14ac:dyDescent="0.2">
      <c r="A421" s="102"/>
      <c r="B421" s="103"/>
      <c r="C421" s="102"/>
      <c r="D421" s="105"/>
      <c r="E421" s="103"/>
      <c r="F421" s="108"/>
      <c r="G421" s="108"/>
      <c r="H421" s="108"/>
      <c r="I421" s="108"/>
      <c r="J421" s="66" t="s">
        <v>123</v>
      </c>
      <c r="K421" s="96" t="s">
        <v>124</v>
      </c>
      <c r="L421" s="97"/>
      <c r="M421" s="97"/>
      <c r="N421" s="98"/>
      <c r="P421" s="91"/>
      <c r="Q421" s="91"/>
      <c r="R421" s="91"/>
    </row>
    <row r="422" spans="1:18" x14ac:dyDescent="0.2">
      <c r="A422" s="96"/>
      <c r="B422" s="99"/>
      <c r="C422" s="96" t="s">
        <v>381</v>
      </c>
      <c r="D422" s="104"/>
      <c r="E422" s="99"/>
      <c r="F422" s="106">
        <v>10000</v>
      </c>
      <c r="G422" s="96" t="s">
        <v>4</v>
      </c>
      <c r="H422" s="96" t="s">
        <v>5</v>
      </c>
      <c r="I422" s="109"/>
      <c r="J422" s="66" t="s">
        <v>378</v>
      </c>
      <c r="K422" s="96" t="s">
        <v>379</v>
      </c>
      <c r="L422" s="97"/>
      <c r="M422" s="97"/>
      <c r="N422" s="98"/>
      <c r="P422" s="90"/>
      <c r="Q422" s="91"/>
      <c r="R422" s="91"/>
    </row>
    <row r="423" spans="1:18" x14ac:dyDescent="0.2">
      <c r="A423" s="102"/>
      <c r="B423" s="103"/>
      <c r="C423" s="102"/>
      <c r="D423" s="105"/>
      <c r="E423" s="103"/>
      <c r="F423" s="108"/>
      <c r="G423" s="108"/>
      <c r="H423" s="108"/>
      <c r="I423" s="108"/>
      <c r="J423" s="66" t="s">
        <v>211</v>
      </c>
      <c r="K423" s="96" t="s">
        <v>372</v>
      </c>
      <c r="L423" s="97"/>
      <c r="M423" s="97"/>
      <c r="N423" s="98"/>
      <c r="P423" s="91"/>
      <c r="Q423" s="91"/>
      <c r="R423" s="91"/>
    </row>
    <row r="424" spans="1:18" ht="13.35" customHeight="1" x14ac:dyDescent="0.2">
      <c r="A424" s="111" t="s">
        <v>34</v>
      </c>
      <c r="B424" s="98"/>
      <c r="C424" s="112" t="s">
        <v>23</v>
      </c>
      <c r="D424" s="97"/>
      <c r="E424" s="98"/>
      <c r="F424" s="64"/>
      <c r="G424" s="64"/>
      <c r="H424" s="64"/>
      <c r="I424" s="65">
        <v>627500</v>
      </c>
      <c r="J424" s="113"/>
      <c r="K424" s="98"/>
      <c r="L424" s="113"/>
      <c r="M424" s="97"/>
      <c r="N424" s="98"/>
      <c r="P424" s="90"/>
      <c r="Q424" s="91"/>
      <c r="R424" s="91"/>
    </row>
    <row r="425" spans="1:18" x14ac:dyDescent="0.2">
      <c r="A425" s="96"/>
      <c r="B425" s="99"/>
      <c r="C425" s="96" t="s">
        <v>382</v>
      </c>
      <c r="D425" s="104"/>
      <c r="E425" s="99"/>
      <c r="F425" s="106">
        <v>250000</v>
      </c>
      <c r="G425" s="96" t="s">
        <v>4</v>
      </c>
      <c r="H425" s="96" t="s">
        <v>5</v>
      </c>
      <c r="I425" s="109"/>
      <c r="J425" s="66" t="s">
        <v>383</v>
      </c>
      <c r="K425" s="96" t="s">
        <v>384</v>
      </c>
      <c r="L425" s="97"/>
      <c r="M425" s="97"/>
      <c r="N425" s="98"/>
      <c r="P425" s="90"/>
      <c r="Q425" s="91"/>
      <c r="R425" s="91"/>
    </row>
    <row r="426" spans="1:18" x14ac:dyDescent="0.2">
      <c r="A426" s="100"/>
      <c r="B426" s="101"/>
      <c r="C426" s="100"/>
      <c r="D426" s="91"/>
      <c r="E426" s="101"/>
      <c r="F426" s="107"/>
      <c r="G426" s="107"/>
      <c r="H426" s="107"/>
      <c r="I426" s="107"/>
      <c r="J426" s="66" t="s">
        <v>385</v>
      </c>
      <c r="K426" s="96" t="s">
        <v>386</v>
      </c>
      <c r="L426" s="97"/>
      <c r="M426" s="97"/>
      <c r="N426" s="98"/>
      <c r="P426" s="91"/>
      <c r="Q426" s="91"/>
      <c r="R426" s="91"/>
    </row>
    <row r="427" spans="1:18" x14ac:dyDescent="0.2">
      <c r="A427" s="100"/>
      <c r="B427" s="101"/>
      <c r="C427" s="100"/>
      <c r="D427" s="91"/>
      <c r="E427" s="101"/>
      <c r="F427" s="107"/>
      <c r="G427" s="107"/>
      <c r="H427" s="107"/>
      <c r="I427" s="107"/>
      <c r="J427" s="66" t="s">
        <v>385</v>
      </c>
      <c r="K427" s="96" t="s">
        <v>387</v>
      </c>
      <c r="L427" s="97"/>
      <c r="M427" s="97"/>
      <c r="N427" s="98"/>
      <c r="P427" s="91"/>
      <c r="Q427" s="91"/>
      <c r="R427" s="91"/>
    </row>
    <row r="428" spans="1:18" x14ac:dyDescent="0.2">
      <c r="A428" s="100"/>
      <c r="B428" s="101"/>
      <c r="C428" s="100"/>
      <c r="D428" s="91"/>
      <c r="E428" s="101"/>
      <c r="F428" s="107"/>
      <c r="G428" s="107"/>
      <c r="H428" s="107"/>
      <c r="I428" s="107"/>
      <c r="J428" s="66" t="s">
        <v>385</v>
      </c>
      <c r="K428" s="96" t="s">
        <v>388</v>
      </c>
      <c r="L428" s="97"/>
      <c r="M428" s="97"/>
      <c r="N428" s="98"/>
      <c r="P428" s="91"/>
      <c r="Q428" s="91"/>
      <c r="R428" s="91"/>
    </row>
    <row r="429" spans="1:18" x14ac:dyDescent="0.2">
      <c r="A429" s="100"/>
      <c r="B429" s="101"/>
      <c r="C429" s="100"/>
      <c r="D429" s="91"/>
      <c r="E429" s="101"/>
      <c r="F429" s="107"/>
      <c r="G429" s="107"/>
      <c r="H429" s="107"/>
      <c r="I429" s="107"/>
      <c r="J429" s="66" t="s">
        <v>385</v>
      </c>
      <c r="K429" s="96" t="s">
        <v>389</v>
      </c>
      <c r="L429" s="97"/>
      <c r="M429" s="97"/>
      <c r="N429" s="98"/>
      <c r="P429" s="91"/>
      <c r="Q429" s="91"/>
      <c r="R429" s="91"/>
    </row>
    <row r="430" spans="1:18" x14ac:dyDescent="0.2">
      <c r="A430" s="100"/>
      <c r="B430" s="101"/>
      <c r="C430" s="100"/>
      <c r="D430" s="91"/>
      <c r="E430" s="101"/>
      <c r="F430" s="107"/>
      <c r="G430" s="107"/>
      <c r="H430" s="107"/>
      <c r="I430" s="107"/>
      <c r="J430" s="66" t="s">
        <v>390</v>
      </c>
      <c r="K430" s="96" t="s">
        <v>391</v>
      </c>
      <c r="L430" s="97"/>
      <c r="M430" s="97"/>
      <c r="N430" s="98"/>
      <c r="P430" s="91"/>
      <c r="Q430" s="91"/>
      <c r="R430" s="91"/>
    </row>
    <row r="431" spans="1:18" x14ac:dyDescent="0.2">
      <c r="A431" s="100"/>
      <c r="B431" s="101"/>
      <c r="C431" s="100"/>
      <c r="D431" s="91"/>
      <c r="E431" s="101"/>
      <c r="F431" s="107"/>
      <c r="G431" s="107"/>
      <c r="H431" s="107"/>
      <c r="I431" s="107"/>
      <c r="J431" s="66" t="s">
        <v>390</v>
      </c>
      <c r="K431" s="96" t="s">
        <v>392</v>
      </c>
      <c r="L431" s="97"/>
      <c r="M431" s="97"/>
      <c r="N431" s="98"/>
      <c r="P431" s="91"/>
      <c r="Q431" s="91"/>
      <c r="R431" s="91"/>
    </row>
    <row r="432" spans="1:18" x14ac:dyDescent="0.2">
      <c r="A432" s="100"/>
      <c r="B432" s="101"/>
      <c r="C432" s="100"/>
      <c r="D432" s="91"/>
      <c r="E432" s="101"/>
      <c r="F432" s="107"/>
      <c r="G432" s="107"/>
      <c r="H432" s="107"/>
      <c r="I432" s="107"/>
      <c r="J432" s="66" t="s">
        <v>390</v>
      </c>
      <c r="K432" s="96" t="s">
        <v>393</v>
      </c>
      <c r="L432" s="97"/>
      <c r="M432" s="97"/>
      <c r="N432" s="98"/>
      <c r="P432" s="91"/>
      <c r="Q432" s="91"/>
      <c r="R432" s="91"/>
    </row>
    <row r="433" spans="1:18" x14ac:dyDescent="0.2">
      <c r="A433" s="100"/>
      <c r="B433" s="101"/>
      <c r="C433" s="100"/>
      <c r="D433" s="91"/>
      <c r="E433" s="101"/>
      <c r="F433" s="107"/>
      <c r="G433" s="107"/>
      <c r="H433" s="107"/>
      <c r="I433" s="107"/>
      <c r="J433" s="66" t="s">
        <v>390</v>
      </c>
      <c r="K433" s="96" t="s">
        <v>394</v>
      </c>
      <c r="L433" s="97"/>
      <c r="M433" s="97"/>
      <c r="N433" s="98"/>
      <c r="P433" s="91"/>
      <c r="Q433" s="91"/>
      <c r="R433" s="91"/>
    </row>
    <row r="434" spans="1:18" x14ac:dyDescent="0.2">
      <c r="A434" s="100"/>
      <c r="B434" s="101"/>
      <c r="C434" s="100"/>
      <c r="D434" s="91"/>
      <c r="E434" s="101"/>
      <c r="F434" s="107"/>
      <c r="G434" s="107"/>
      <c r="H434" s="107"/>
      <c r="I434" s="107"/>
      <c r="J434" s="66" t="s">
        <v>390</v>
      </c>
      <c r="K434" s="96" t="s">
        <v>395</v>
      </c>
      <c r="L434" s="97"/>
      <c r="M434" s="97"/>
      <c r="N434" s="98"/>
      <c r="P434" s="91"/>
      <c r="Q434" s="91"/>
      <c r="R434" s="91"/>
    </row>
    <row r="435" spans="1:18" x14ac:dyDescent="0.2">
      <c r="A435" s="100"/>
      <c r="B435" s="101"/>
      <c r="C435" s="100"/>
      <c r="D435" s="91"/>
      <c r="E435" s="101"/>
      <c r="F435" s="107"/>
      <c r="G435" s="107"/>
      <c r="H435" s="107"/>
      <c r="I435" s="107"/>
      <c r="J435" s="66" t="s">
        <v>390</v>
      </c>
      <c r="K435" s="96" t="s">
        <v>396</v>
      </c>
      <c r="L435" s="97"/>
      <c r="M435" s="97"/>
      <c r="N435" s="98"/>
      <c r="P435" s="91"/>
      <c r="Q435" s="91"/>
      <c r="R435" s="91"/>
    </row>
    <row r="436" spans="1:18" x14ac:dyDescent="0.2">
      <c r="A436" s="100"/>
      <c r="B436" s="101"/>
      <c r="C436" s="100"/>
      <c r="D436" s="91"/>
      <c r="E436" s="101"/>
      <c r="F436" s="107"/>
      <c r="G436" s="107"/>
      <c r="H436" s="107"/>
      <c r="I436" s="107"/>
      <c r="J436" s="66" t="s">
        <v>390</v>
      </c>
      <c r="K436" s="96" t="s">
        <v>396</v>
      </c>
      <c r="L436" s="97"/>
      <c r="M436" s="97"/>
      <c r="N436" s="98"/>
      <c r="P436" s="91"/>
      <c r="Q436" s="91"/>
      <c r="R436" s="91"/>
    </row>
    <row r="437" spans="1:18" x14ac:dyDescent="0.2">
      <c r="A437" s="102"/>
      <c r="B437" s="103"/>
      <c r="C437" s="102"/>
      <c r="D437" s="105"/>
      <c r="E437" s="103"/>
      <c r="F437" s="108"/>
      <c r="G437" s="108"/>
      <c r="H437" s="108"/>
      <c r="I437" s="108"/>
      <c r="J437" s="66" t="s">
        <v>390</v>
      </c>
      <c r="K437" s="96" t="s">
        <v>397</v>
      </c>
      <c r="L437" s="97"/>
      <c r="M437" s="97"/>
      <c r="N437" s="98"/>
      <c r="P437" s="91"/>
      <c r="Q437" s="91"/>
      <c r="R437" s="91"/>
    </row>
    <row r="438" spans="1:18" ht="24.75" customHeight="1" x14ac:dyDescent="0.2">
      <c r="A438" s="96"/>
      <c r="B438" s="98"/>
      <c r="C438" s="96" t="s">
        <v>398</v>
      </c>
      <c r="D438" s="97"/>
      <c r="E438" s="98"/>
      <c r="F438" s="67">
        <v>100000</v>
      </c>
      <c r="G438" s="66" t="s">
        <v>4</v>
      </c>
      <c r="H438" s="66" t="s">
        <v>5</v>
      </c>
      <c r="I438" s="68"/>
      <c r="J438" s="66" t="s">
        <v>383</v>
      </c>
      <c r="K438" s="96" t="s">
        <v>399</v>
      </c>
      <c r="L438" s="97"/>
      <c r="M438" s="97"/>
      <c r="N438" s="98"/>
      <c r="P438" s="90"/>
      <c r="Q438" s="91"/>
      <c r="R438" s="91"/>
    </row>
    <row r="439" spans="1:18" x14ac:dyDescent="0.2">
      <c r="A439" s="96"/>
      <c r="B439" s="99"/>
      <c r="C439" s="96" t="s">
        <v>400</v>
      </c>
      <c r="D439" s="104"/>
      <c r="E439" s="99"/>
      <c r="F439" s="106">
        <v>150000</v>
      </c>
      <c r="G439" s="96" t="s">
        <v>4</v>
      </c>
      <c r="H439" s="96" t="s">
        <v>5</v>
      </c>
      <c r="I439" s="109"/>
      <c r="J439" s="66" t="s">
        <v>286</v>
      </c>
      <c r="K439" s="96" t="s">
        <v>401</v>
      </c>
      <c r="L439" s="97"/>
      <c r="M439" s="97"/>
      <c r="N439" s="98"/>
      <c r="P439" s="90"/>
      <c r="Q439" s="91"/>
      <c r="R439" s="91"/>
    </row>
    <row r="440" spans="1:18" x14ac:dyDescent="0.2">
      <c r="A440" s="100"/>
      <c r="B440" s="101"/>
      <c r="C440" s="100"/>
      <c r="D440" s="91"/>
      <c r="E440" s="101"/>
      <c r="F440" s="107"/>
      <c r="G440" s="107"/>
      <c r="H440" s="107"/>
      <c r="I440" s="107"/>
      <c r="J440" s="66" t="s">
        <v>383</v>
      </c>
      <c r="K440" s="96" t="s">
        <v>402</v>
      </c>
      <c r="L440" s="97"/>
      <c r="M440" s="97"/>
      <c r="N440" s="98"/>
      <c r="P440" s="91"/>
      <c r="Q440" s="91"/>
      <c r="R440" s="91"/>
    </row>
    <row r="441" spans="1:18" x14ac:dyDescent="0.2">
      <c r="A441" s="102"/>
      <c r="B441" s="103"/>
      <c r="C441" s="102"/>
      <c r="D441" s="105"/>
      <c r="E441" s="103"/>
      <c r="F441" s="108"/>
      <c r="G441" s="108"/>
      <c r="H441" s="108"/>
      <c r="I441" s="108"/>
      <c r="J441" s="66" t="s">
        <v>211</v>
      </c>
      <c r="K441" s="96" t="s">
        <v>403</v>
      </c>
      <c r="L441" s="97"/>
      <c r="M441" s="97"/>
      <c r="N441" s="98"/>
      <c r="P441" s="91"/>
      <c r="Q441" s="91"/>
      <c r="R441" s="91"/>
    </row>
    <row r="442" spans="1:18" x14ac:dyDescent="0.2">
      <c r="A442" s="96"/>
      <c r="B442" s="99"/>
      <c r="C442" s="96" t="s">
        <v>404</v>
      </c>
      <c r="D442" s="104"/>
      <c r="E442" s="99"/>
      <c r="F442" s="106">
        <v>100000</v>
      </c>
      <c r="G442" s="96" t="s">
        <v>4</v>
      </c>
      <c r="H442" s="96" t="s">
        <v>5</v>
      </c>
      <c r="I442" s="109"/>
      <c r="J442" s="66" t="s">
        <v>286</v>
      </c>
      <c r="K442" s="96" t="s">
        <v>405</v>
      </c>
      <c r="L442" s="97"/>
      <c r="M442" s="97"/>
      <c r="N442" s="98"/>
      <c r="P442" s="90"/>
      <c r="Q442" s="91"/>
      <c r="R442" s="91"/>
    </row>
    <row r="443" spans="1:18" x14ac:dyDescent="0.2">
      <c r="A443" s="100"/>
      <c r="B443" s="101"/>
      <c r="C443" s="100"/>
      <c r="D443" s="91"/>
      <c r="E443" s="101"/>
      <c r="F443" s="107"/>
      <c r="G443" s="107"/>
      <c r="H443" s="107"/>
      <c r="I443" s="107"/>
      <c r="J443" s="66" t="s">
        <v>286</v>
      </c>
      <c r="K443" s="96" t="s">
        <v>406</v>
      </c>
      <c r="L443" s="97"/>
      <c r="M443" s="97"/>
      <c r="N443" s="98"/>
      <c r="P443" s="91"/>
      <c r="Q443" s="91"/>
      <c r="R443" s="91"/>
    </row>
    <row r="444" spans="1:18" x14ac:dyDescent="0.2">
      <c r="A444" s="100"/>
      <c r="B444" s="101"/>
      <c r="C444" s="100"/>
      <c r="D444" s="91"/>
      <c r="E444" s="101"/>
      <c r="F444" s="107"/>
      <c r="G444" s="107"/>
      <c r="H444" s="107"/>
      <c r="I444" s="107"/>
      <c r="J444" s="66" t="s">
        <v>390</v>
      </c>
      <c r="K444" s="96" t="s">
        <v>391</v>
      </c>
      <c r="L444" s="97"/>
      <c r="M444" s="97"/>
      <c r="N444" s="98"/>
      <c r="P444" s="91"/>
      <c r="Q444" s="91"/>
      <c r="R444" s="91"/>
    </row>
    <row r="445" spans="1:18" x14ac:dyDescent="0.2">
      <c r="A445" s="100"/>
      <c r="B445" s="101"/>
      <c r="C445" s="100"/>
      <c r="D445" s="91"/>
      <c r="E445" s="101"/>
      <c r="F445" s="107"/>
      <c r="G445" s="107"/>
      <c r="H445" s="107"/>
      <c r="I445" s="107"/>
      <c r="J445" s="66" t="s">
        <v>390</v>
      </c>
      <c r="K445" s="96" t="s">
        <v>392</v>
      </c>
      <c r="L445" s="97"/>
      <c r="M445" s="97"/>
      <c r="N445" s="98"/>
      <c r="P445" s="91"/>
      <c r="Q445" s="91"/>
      <c r="R445" s="91"/>
    </row>
    <row r="446" spans="1:18" x14ac:dyDescent="0.2">
      <c r="A446" s="100"/>
      <c r="B446" s="101"/>
      <c r="C446" s="100"/>
      <c r="D446" s="91"/>
      <c r="E446" s="101"/>
      <c r="F446" s="107"/>
      <c r="G446" s="107"/>
      <c r="H446" s="107"/>
      <c r="I446" s="107"/>
      <c r="J446" s="66" t="s">
        <v>390</v>
      </c>
      <c r="K446" s="96" t="s">
        <v>393</v>
      </c>
      <c r="L446" s="97"/>
      <c r="M446" s="97"/>
      <c r="N446" s="98"/>
      <c r="P446" s="91"/>
      <c r="Q446" s="91"/>
      <c r="R446" s="91"/>
    </row>
    <row r="447" spans="1:18" x14ac:dyDescent="0.2">
      <c r="A447" s="100"/>
      <c r="B447" s="101"/>
      <c r="C447" s="100"/>
      <c r="D447" s="91"/>
      <c r="E447" s="101"/>
      <c r="F447" s="107"/>
      <c r="G447" s="107"/>
      <c r="H447" s="107"/>
      <c r="I447" s="107"/>
      <c r="J447" s="66" t="s">
        <v>390</v>
      </c>
      <c r="K447" s="96" t="s">
        <v>394</v>
      </c>
      <c r="L447" s="97"/>
      <c r="M447" s="97"/>
      <c r="N447" s="98"/>
      <c r="P447" s="91"/>
      <c r="Q447" s="91"/>
      <c r="R447" s="91"/>
    </row>
    <row r="448" spans="1:18" x14ac:dyDescent="0.2">
      <c r="A448" s="100"/>
      <c r="B448" s="101"/>
      <c r="C448" s="100"/>
      <c r="D448" s="91"/>
      <c r="E448" s="101"/>
      <c r="F448" s="107"/>
      <c r="G448" s="107"/>
      <c r="H448" s="107"/>
      <c r="I448" s="107"/>
      <c r="J448" s="66" t="s">
        <v>390</v>
      </c>
      <c r="K448" s="96" t="s">
        <v>395</v>
      </c>
      <c r="L448" s="97"/>
      <c r="M448" s="97"/>
      <c r="N448" s="98"/>
      <c r="P448" s="91"/>
      <c r="Q448" s="91"/>
      <c r="R448" s="91"/>
    </row>
    <row r="449" spans="1:18" x14ac:dyDescent="0.2">
      <c r="A449" s="100"/>
      <c r="B449" s="101"/>
      <c r="C449" s="100"/>
      <c r="D449" s="91"/>
      <c r="E449" s="101"/>
      <c r="F449" s="107"/>
      <c r="G449" s="107"/>
      <c r="H449" s="107"/>
      <c r="I449" s="107"/>
      <c r="J449" s="66" t="s">
        <v>390</v>
      </c>
      <c r="K449" s="96" t="s">
        <v>407</v>
      </c>
      <c r="L449" s="97"/>
      <c r="M449" s="97"/>
      <c r="N449" s="98"/>
      <c r="P449" s="91"/>
      <c r="Q449" s="91"/>
      <c r="R449" s="91"/>
    </row>
    <row r="450" spans="1:18" x14ac:dyDescent="0.2">
      <c r="A450" s="100"/>
      <c r="B450" s="101"/>
      <c r="C450" s="100"/>
      <c r="D450" s="91"/>
      <c r="E450" s="101"/>
      <c r="F450" s="107"/>
      <c r="G450" s="107"/>
      <c r="H450" s="107"/>
      <c r="I450" s="107"/>
      <c r="J450" s="66" t="s">
        <v>390</v>
      </c>
      <c r="K450" s="96" t="s">
        <v>396</v>
      </c>
      <c r="L450" s="97"/>
      <c r="M450" s="97"/>
      <c r="N450" s="98"/>
      <c r="P450" s="91"/>
      <c r="Q450" s="91"/>
      <c r="R450" s="91"/>
    </row>
    <row r="451" spans="1:18" x14ac:dyDescent="0.2">
      <c r="A451" s="102"/>
      <c r="B451" s="103"/>
      <c r="C451" s="102"/>
      <c r="D451" s="105"/>
      <c r="E451" s="103"/>
      <c r="F451" s="108"/>
      <c r="G451" s="108"/>
      <c r="H451" s="108"/>
      <c r="I451" s="108"/>
      <c r="J451" s="66" t="s">
        <v>390</v>
      </c>
      <c r="K451" s="96" t="s">
        <v>397</v>
      </c>
      <c r="L451" s="97"/>
      <c r="M451" s="97"/>
      <c r="N451" s="98"/>
      <c r="P451" s="91"/>
      <c r="Q451" s="91"/>
      <c r="R451" s="91"/>
    </row>
    <row r="452" spans="1:18" ht="409.6" hidden="1" customHeight="1" x14ac:dyDescent="0.2"/>
    <row r="453" spans="1:18" x14ac:dyDescent="0.2">
      <c r="A453" s="96"/>
      <c r="B453" s="99"/>
      <c r="C453" s="96" t="s">
        <v>408</v>
      </c>
      <c r="D453" s="104"/>
      <c r="E453" s="99"/>
      <c r="F453" s="106">
        <v>20000</v>
      </c>
      <c r="G453" s="96" t="s">
        <v>4</v>
      </c>
      <c r="H453" s="96" t="s">
        <v>5</v>
      </c>
      <c r="I453" s="109"/>
      <c r="J453" s="66" t="s">
        <v>378</v>
      </c>
      <c r="K453" s="96" t="s">
        <v>379</v>
      </c>
      <c r="L453" s="97"/>
      <c r="M453" s="97"/>
      <c r="N453" s="98"/>
      <c r="P453" s="90"/>
      <c r="Q453" s="91"/>
      <c r="R453" s="91"/>
    </row>
    <row r="454" spans="1:18" x14ac:dyDescent="0.2">
      <c r="A454" s="100"/>
      <c r="B454" s="101"/>
      <c r="C454" s="100"/>
      <c r="D454" s="91"/>
      <c r="E454" s="101"/>
      <c r="F454" s="107"/>
      <c r="G454" s="107"/>
      <c r="H454" s="107"/>
      <c r="I454" s="107"/>
      <c r="J454" s="66" t="s">
        <v>378</v>
      </c>
      <c r="K454" s="96" t="s">
        <v>409</v>
      </c>
      <c r="L454" s="97"/>
      <c r="M454" s="97"/>
      <c r="N454" s="98"/>
      <c r="P454" s="91"/>
      <c r="Q454" s="91"/>
      <c r="R454" s="91"/>
    </row>
    <row r="455" spans="1:18" x14ac:dyDescent="0.2">
      <c r="A455" s="100"/>
      <c r="B455" s="101"/>
      <c r="C455" s="100"/>
      <c r="D455" s="91"/>
      <c r="E455" s="101"/>
      <c r="F455" s="107"/>
      <c r="G455" s="107"/>
      <c r="H455" s="107"/>
      <c r="I455" s="107"/>
      <c r="J455" s="66" t="s">
        <v>286</v>
      </c>
      <c r="K455" s="96" t="s">
        <v>410</v>
      </c>
      <c r="L455" s="97"/>
      <c r="M455" s="97"/>
      <c r="N455" s="98"/>
      <c r="P455" s="91"/>
      <c r="Q455" s="91"/>
      <c r="R455" s="91"/>
    </row>
    <row r="456" spans="1:18" x14ac:dyDescent="0.2">
      <c r="A456" s="100"/>
      <c r="B456" s="101"/>
      <c r="C456" s="100"/>
      <c r="D456" s="91"/>
      <c r="E456" s="101"/>
      <c r="F456" s="107"/>
      <c r="G456" s="107"/>
      <c r="H456" s="107"/>
      <c r="I456" s="107"/>
      <c r="J456" s="66" t="s">
        <v>286</v>
      </c>
      <c r="K456" s="96" t="s">
        <v>401</v>
      </c>
      <c r="L456" s="97"/>
      <c r="M456" s="97"/>
      <c r="N456" s="98"/>
      <c r="P456" s="91"/>
      <c r="Q456" s="91"/>
      <c r="R456" s="91"/>
    </row>
    <row r="457" spans="1:18" x14ac:dyDescent="0.2">
      <c r="A457" s="100"/>
      <c r="B457" s="101"/>
      <c r="C457" s="100"/>
      <c r="D457" s="91"/>
      <c r="E457" s="101"/>
      <c r="F457" s="107"/>
      <c r="G457" s="107"/>
      <c r="H457" s="107"/>
      <c r="I457" s="107"/>
      <c r="J457" s="66" t="s">
        <v>286</v>
      </c>
      <c r="K457" s="96" t="s">
        <v>411</v>
      </c>
      <c r="L457" s="97"/>
      <c r="M457" s="97"/>
      <c r="N457" s="98"/>
      <c r="P457" s="91"/>
      <c r="Q457" s="91"/>
      <c r="R457" s="91"/>
    </row>
    <row r="458" spans="1:18" x14ac:dyDescent="0.2">
      <c r="A458" s="100"/>
      <c r="B458" s="101"/>
      <c r="C458" s="100"/>
      <c r="D458" s="91"/>
      <c r="E458" s="101"/>
      <c r="F458" s="107"/>
      <c r="G458" s="107"/>
      <c r="H458" s="107"/>
      <c r="I458" s="107"/>
      <c r="J458" s="66" t="s">
        <v>383</v>
      </c>
      <c r="K458" s="96" t="s">
        <v>384</v>
      </c>
      <c r="L458" s="97"/>
      <c r="M458" s="97"/>
      <c r="N458" s="98"/>
      <c r="P458" s="91"/>
      <c r="Q458" s="91"/>
      <c r="R458" s="91"/>
    </row>
    <row r="459" spans="1:18" x14ac:dyDescent="0.2">
      <c r="A459" s="100"/>
      <c r="B459" s="101"/>
      <c r="C459" s="100"/>
      <c r="D459" s="91"/>
      <c r="E459" s="101"/>
      <c r="F459" s="107"/>
      <c r="G459" s="107"/>
      <c r="H459" s="107"/>
      <c r="I459" s="107"/>
      <c r="J459" s="66" t="s">
        <v>385</v>
      </c>
      <c r="K459" s="96" t="s">
        <v>386</v>
      </c>
      <c r="L459" s="97"/>
      <c r="M459" s="97"/>
      <c r="N459" s="98"/>
      <c r="P459" s="91"/>
      <c r="Q459" s="91"/>
      <c r="R459" s="91"/>
    </row>
    <row r="460" spans="1:18" x14ac:dyDescent="0.2">
      <c r="A460" s="100"/>
      <c r="B460" s="101"/>
      <c r="C460" s="100"/>
      <c r="D460" s="91"/>
      <c r="E460" s="101"/>
      <c r="F460" s="107"/>
      <c r="G460" s="107"/>
      <c r="H460" s="107"/>
      <c r="I460" s="107"/>
      <c r="J460" s="66" t="s">
        <v>385</v>
      </c>
      <c r="K460" s="96" t="s">
        <v>387</v>
      </c>
      <c r="L460" s="97"/>
      <c r="M460" s="97"/>
      <c r="N460" s="98"/>
      <c r="P460" s="91"/>
      <c r="Q460" s="91"/>
      <c r="R460" s="91"/>
    </row>
    <row r="461" spans="1:18" x14ac:dyDescent="0.2">
      <c r="A461" s="100"/>
      <c r="B461" s="101"/>
      <c r="C461" s="100"/>
      <c r="D461" s="91"/>
      <c r="E461" s="101"/>
      <c r="F461" s="107"/>
      <c r="G461" s="107"/>
      <c r="H461" s="107"/>
      <c r="I461" s="107"/>
      <c r="J461" s="66" t="s">
        <v>385</v>
      </c>
      <c r="K461" s="96" t="s">
        <v>388</v>
      </c>
      <c r="L461" s="97"/>
      <c r="M461" s="97"/>
      <c r="N461" s="98"/>
      <c r="P461" s="91"/>
      <c r="Q461" s="91"/>
      <c r="R461" s="91"/>
    </row>
    <row r="462" spans="1:18" x14ac:dyDescent="0.2">
      <c r="A462" s="100"/>
      <c r="B462" s="101"/>
      <c r="C462" s="100"/>
      <c r="D462" s="91"/>
      <c r="E462" s="101"/>
      <c r="F462" s="107"/>
      <c r="G462" s="107"/>
      <c r="H462" s="107"/>
      <c r="I462" s="107"/>
      <c r="J462" s="66" t="s">
        <v>385</v>
      </c>
      <c r="K462" s="96" t="s">
        <v>389</v>
      </c>
      <c r="L462" s="97"/>
      <c r="M462" s="97"/>
      <c r="N462" s="98"/>
      <c r="P462" s="91"/>
      <c r="Q462" s="91"/>
      <c r="R462" s="91"/>
    </row>
    <row r="463" spans="1:18" x14ac:dyDescent="0.2">
      <c r="A463" s="100"/>
      <c r="B463" s="101"/>
      <c r="C463" s="100"/>
      <c r="D463" s="91"/>
      <c r="E463" s="101"/>
      <c r="F463" s="107"/>
      <c r="G463" s="107"/>
      <c r="H463" s="107"/>
      <c r="I463" s="107"/>
      <c r="J463" s="66" t="s">
        <v>390</v>
      </c>
      <c r="K463" s="96" t="s">
        <v>391</v>
      </c>
      <c r="L463" s="97"/>
      <c r="M463" s="97"/>
      <c r="N463" s="98"/>
      <c r="P463" s="91"/>
      <c r="Q463" s="91"/>
      <c r="R463" s="91"/>
    </row>
    <row r="464" spans="1:18" x14ac:dyDescent="0.2">
      <c r="A464" s="100"/>
      <c r="B464" s="101"/>
      <c r="C464" s="100"/>
      <c r="D464" s="91"/>
      <c r="E464" s="101"/>
      <c r="F464" s="107"/>
      <c r="G464" s="107"/>
      <c r="H464" s="107"/>
      <c r="I464" s="107"/>
      <c r="J464" s="66" t="s">
        <v>390</v>
      </c>
      <c r="K464" s="96" t="s">
        <v>392</v>
      </c>
      <c r="L464" s="97"/>
      <c r="M464" s="97"/>
      <c r="N464" s="98"/>
      <c r="P464" s="91"/>
      <c r="Q464" s="91"/>
      <c r="R464" s="91"/>
    </row>
    <row r="465" spans="1:18" x14ac:dyDescent="0.2">
      <c r="A465" s="100"/>
      <c r="B465" s="101"/>
      <c r="C465" s="100"/>
      <c r="D465" s="91"/>
      <c r="E465" s="101"/>
      <c r="F465" s="107"/>
      <c r="G465" s="107"/>
      <c r="H465" s="107"/>
      <c r="I465" s="107"/>
      <c r="J465" s="66" t="s">
        <v>390</v>
      </c>
      <c r="K465" s="96" t="s">
        <v>393</v>
      </c>
      <c r="L465" s="97"/>
      <c r="M465" s="97"/>
      <c r="N465" s="98"/>
      <c r="P465" s="91"/>
      <c r="Q465" s="91"/>
      <c r="R465" s="91"/>
    </row>
    <row r="466" spans="1:18" x14ac:dyDescent="0.2">
      <c r="A466" s="100"/>
      <c r="B466" s="101"/>
      <c r="C466" s="100"/>
      <c r="D466" s="91"/>
      <c r="E466" s="101"/>
      <c r="F466" s="107"/>
      <c r="G466" s="107"/>
      <c r="H466" s="107"/>
      <c r="I466" s="107"/>
      <c r="J466" s="66" t="s">
        <v>390</v>
      </c>
      <c r="K466" s="96" t="s">
        <v>394</v>
      </c>
      <c r="L466" s="97"/>
      <c r="M466" s="97"/>
      <c r="N466" s="98"/>
      <c r="P466" s="91"/>
      <c r="Q466" s="91"/>
      <c r="R466" s="91"/>
    </row>
    <row r="467" spans="1:18" x14ac:dyDescent="0.2">
      <c r="A467" s="100"/>
      <c r="B467" s="101"/>
      <c r="C467" s="100"/>
      <c r="D467" s="91"/>
      <c r="E467" s="101"/>
      <c r="F467" s="107"/>
      <c r="G467" s="107"/>
      <c r="H467" s="107"/>
      <c r="I467" s="107"/>
      <c r="J467" s="66" t="s">
        <v>390</v>
      </c>
      <c r="K467" s="96" t="s">
        <v>395</v>
      </c>
      <c r="L467" s="97"/>
      <c r="M467" s="97"/>
      <c r="N467" s="98"/>
      <c r="P467" s="91"/>
      <c r="Q467" s="91"/>
      <c r="R467" s="91"/>
    </row>
    <row r="468" spans="1:18" x14ac:dyDescent="0.2">
      <c r="A468" s="100"/>
      <c r="B468" s="101"/>
      <c r="C468" s="100"/>
      <c r="D468" s="91"/>
      <c r="E468" s="101"/>
      <c r="F468" s="107"/>
      <c r="G468" s="107"/>
      <c r="H468" s="107"/>
      <c r="I468" s="107"/>
      <c r="J468" s="66" t="s">
        <v>390</v>
      </c>
      <c r="K468" s="96" t="s">
        <v>407</v>
      </c>
      <c r="L468" s="97"/>
      <c r="M468" s="97"/>
      <c r="N468" s="98"/>
      <c r="P468" s="91"/>
      <c r="Q468" s="91"/>
      <c r="R468" s="91"/>
    </row>
    <row r="469" spans="1:18" x14ac:dyDescent="0.2">
      <c r="A469" s="100"/>
      <c r="B469" s="101"/>
      <c r="C469" s="100"/>
      <c r="D469" s="91"/>
      <c r="E469" s="101"/>
      <c r="F469" s="107"/>
      <c r="G469" s="107"/>
      <c r="H469" s="107"/>
      <c r="I469" s="107"/>
      <c r="J469" s="66" t="s">
        <v>390</v>
      </c>
      <c r="K469" s="96" t="s">
        <v>396</v>
      </c>
      <c r="L469" s="97"/>
      <c r="M469" s="97"/>
      <c r="N469" s="98"/>
      <c r="P469" s="91"/>
      <c r="Q469" s="91"/>
      <c r="R469" s="91"/>
    </row>
    <row r="470" spans="1:18" x14ac:dyDescent="0.2">
      <c r="A470" s="100"/>
      <c r="B470" s="101"/>
      <c r="C470" s="100"/>
      <c r="D470" s="91"/>
      <c r="E470" s="101"/>
      <c r="F470" s="107"/>
      <c r="G470" s="107"/>
      <c r="H470" s="107"/>
      <c r="I470" s="107"/>
      <c r="J470" s="66" t="s">
        <v>390</v>
      </c>
      <c r="K470" s="96" t="s">
        <v>397</v>
      </c>
      <c r="L470" s="97"/>
      <c r="M470" s="97"/>
      <c r="N470" s="98"/>
      <c r="P470" s="91"/>
      <c r="Q470" s="91"/>
      <c r="R470" s="91"/>
    </row>
    <row r="471" spans="1:18" x14ac:dyDescent="0.2">
      <c r="A471" s="100"/>
      <c r="B471" s="101"/>
      <c r="C471" s="100"/>
      <c r="D471" s="91"/>
      <c r="E471" s="101"/>
      <c r="F471" s="107"/>
      <c r="G471" s="107"/>
      <c r="H471" s="107"/>
      <c r="I471" s="107"/>
      <c r="J471" s="66" t="s">
        <v>211</v>
      </c>
      <c r="K471" s="96" t="s">
        <v>372</v>
      </c>
      <c r="L471" s="97"/>
      <c r="M471" s="97"/>
      <c r="N471" s="98"/>
      <c r="P471" s="91"/>
      <c r="Q471" s="91"/>
      <c r="R471" s="91"/>
    </row>
    <row r="472" spans="1:18" x14ac:dyDescent="0.2">
      <c r="A472" s="100"/>
      <c r="B472" s="101"/>
      <c r="C472" s="100"/>
      <c r="D472" s="91"/>
      <c r="E472" s="101"/>
      <c r="F472" s="107"/>
      <c r="G472" s="107"/>
      <c r="H472" s="107"/>
      <c r="I472" s="107"/>
      <c r="J472" s="66" t="s">
        <v>211</v>
      </c>
      <c r="K472" s="96" t="s">
        <v>373</v>
      </c>
      <c r="L472" s="97"/>
      <c r="M472" s="97"/>
      <c r="N472" s="98"/>
      <c r="P472" s="91"/>
      <c r="Q472" s="91"/>
      <c r="R472" s="91"/>
    </row>
    <row r="473" spans="1:18" x14ac:dyDescent="0.2">
      <c r="A473" s="100"/>
      <c r="B473" s="101"/>
      <c r="C473" s="100"/>
      <c r="D473" s="91"/>
      <c r="E473" s="101"/>
      <c r="F473" s="107"/>
      <c r="G473" s="107"/>
      <c r="H473" s="107"/>
      <c r="I473" s="107"/>
      <c r="J473" s="66" t="s">
        <v>211</v>
      </c>
      <c r="K473" s="96" t="s">
        <v>412</v>
      </c>
      <c r="L473" s="97"/>
      <c r="M473" s="97"/>
      <c r="N473" s="98"/>
      <c r="P473" s="91"/>
      <c r="Q473" s="91"/>
      <c r="R473" s="91"/>
    </row>
    <row r="474" spans="1:18" x14ac:dyDescent="0.2">
      <c r="A474" s="102"/>
      <c r="B474" s="103"/>
      <c r="C474" s="102"/>
      <c r="D474" s="105"/>
      <c r="E474" s="103"/>
      <c r="F474" s="108"/>
      <c r="G474" s="108"/>
      <c r="H474" s="108"/>
      <c r="I474" s="108"/>
      <c r="J474" s="66" t="s">
        <v>211</v>
      </c>
      <c r="K474" s="96" t="s">
        <v>413</v>
      </c>
      <c r="L474" s="97"/>
      <c r="M474" s="97"/>
      <c r="N474" s="98"/>
      <c r="P474" s="91"/>
      <c r="Q474" s="91"/>
      <c r="R474" s="91"/>
    </row>
    <row r="475" spans="1:18" ht="22.5" customHeight="1" x14ac:dyDescent="0.2">
      <c r="A475" s="96"/>
      <c r="B475" s="98"/>
      <c r="C475" s="96" t="s">
        <v>414</v>
      </c>
      <c r="D475" s="97"/>
      <c r="E475" s="98"/>
      <c r="F475" s="67">
        <v>3500</v>
      </c>
      <c r="G475" s="66" t="s">
        <v>4</v>
      </c>
      <c r="H475" s="66" t="s">
        <v>11</v>
      </c>
      <c r="I475" s="68"/>
      <c r="J475" s="110"/>
      <c r="K475" s="97"/>
      <c r="L475" s="97"/>
      <c r="M475" s="97"/>
      <c r="N475" s="98"/>
      <c r="P475" s="90"/>
      <c r="Q475" s="91"/>
      <c r="R475" s="91"/>
    </row>
    <row r="476" spans="1:18" ht="24.75" customHeight="1" x14ac:dyDescent="0.2">
      <c r="A476" s="96"/>
      <c r="B476" s="98"/>
      <c r="C476" s="96" t="s">
        <v>415</v>
      </c>
      <c r="D476" s="97"/>
      <c r="E476" s="98"/>
      <c r="F476" s="67">
        <v>4000</v>
      </c>
      <c r="G476" s="66" t="s">
        <v>4</v>
      </c>
      <c r="H476" s="66" t="s">
        <v>11</v>
      </c>
      <c r="I476" s="68"/>
      <c r="J476" s="110"/>
      <c r="K476" s="97"/>
      <c r="L476" s="97"/>
      <c r="M476" s="97"/>
      <c r="N476" s="98"/>
      <c r="P476" s="90"/>
      <c r="Q476" s="91"/>
      <c r="R476" s="91"/>
    </row>
    <row r="477" spans="1:18" ht="13.35" customHeight="1" x14ac:dyDescent="0.2">
      <c r="A477" s="111" t="s">
        <v>37</v>
      </c>
      <c r="B477" s="98"/>
      <c r="C477" s="112" t="s">
        <v>63</v>
      </c>
      <c r="D477" s="97"/>
      <c r="E477" s="98"/>
      <c r="F477" s="64"/>
      <c r="G477" s="64"/>
      <c r="H477" s="64"/>
      <c r="I477" s="65">
        <v>2382600</v>
      </c>
      <c r="J477" s="113"/>
      <c r="K477" s="98"/>
      <c r="L477" s="113"/>
      <c r="M477" s="97"/>
      <c r="N477" s="98"/>
      <c r="P477" s="90"/>
      <c r="Q477" s="91"/>
      <c r="R477" s="91"/>
    </row>
    <row r="478" spans="1:18" x14ac:dyDescent="0.2">
      <c r="A478" s="96"/>
      <c r="B478" s="99"/>
      <c r="C478" s="96" t="s">
        <v>416</v>
      </c>
      <c r="D478" s="104"/>
      <c r="E478" s="99"/>
      <c r="F478" s="106">
        <v>126000</v>
      </c>
      <c r="G478" s="96" t="s">
        <v>4</v>
      </c>
      <c r="H478" s="96" t="s">
        <v>5</v>
      </c>
      <c r="I478" s="109"/>
      <c r="J478" s="66" t="s">
        <v>162</v>
      </c>
      <c r="K478" s="96" t="s">
        <v>417</v>
      </c>
      <c r="L478" s="97"/>
      <c r="M478" s="97"/>
      <c r="N478" s="98"/>
      <c r="P478" s="90"/>
      <c r="Q478" s="91"/>
      <c r="R478" s="91"/>
    </row>
    <row r="479" spans="1:18" x14ac:dyDescent="0.2">
      <c r="A479" s="102"/>
      <c r="B479" s="103"/>
      <c r="C479" s="102"/>
      <c r="D479" s="105"/>
      <c r="E479" s="103"/>
      <c r="F479" s="108"/>
      <c r="G479" s="108"/>
      <c r="H479" s="108"/>
      <c r="I479" s="108"/>
      <c r="J479" s="66" t="s">
        <v>162</v>
      </c>
      <c r="K479" s="96" t="s">
        <v>163</v>
      </c>
      <c r="L479" s="97"/>
      <c r="M479" s="97"/>
      <c r="N479" s="98"/>
      <c r="P479" s="91"/>
      <c r="Q479" s="91"/>
      <c r="R479" s="91"/>
    </row>
    <row r="480" spans="1:18" x14ac:dyDescent="0.2">
      <c r="A480" s="96"/>
      <c r="B480" s="99"/>
      <c r="C480" s="96" t="s">
        <v>418</v>
      </c>
      <c r="D480" s="104"/>
      <c r="E480" s="99"/>
      <c r="F480" s="106">
        <v>500000</v>
      </c>
      <c r="G480" s="96" t="s">
        <v>4</v>
      </c>
      <c r="H480" s="96" t="s">
        <v>5</v>
      </c>
      <c r="I480" s="109"/>
      <c r="J480" s="66" t="s">
        <v>76</v>
      </c>
      <c r="K480" s="96" t="s">
        <v>78</v>
      </c>
      <c r="L480" s="97"/>
      <c r="M480" s="97"/>
      <c r="N480" s="98"/>
      <c r="P480" s="90"/>
      <c r="Q480" s="91"/>
      <c r="R480" s="91"/>
    </row>
    <row r="481" spans="1:18" x14ac:dyDescent="0.2">
      <c r="A481" s="100"/>
      <c r="B481" s="101"/>
      <c r="C481" s="100"/>
      <c r="D481" s="91"/>
      <c r="E481" s="101"/>
      <c r="F481" s="107"/>
      <c r="G481" s="107"/>
      <c r="H481" s="107"/>
      <c r="I481" s="107"/>
      <c r="J481" s="66" t="s">
        <v>76</v>
      </c>
      <c r="K481" s="96" t="s">
        <v>81</v>
      </c>
      <c r="L481" s="97"/>
      <c r="M481" s="97"/>
      <c r="N481" s="98"/>
      <c r="P481" s="91"/>
      <c r="Q481" s="91"/>
      <c r="R481" s="91"/>
    </row>
    <row r="482" spans="1:18" x14ac:dyDescent="0.2">
      <c r="A482" s="100"/>
      <c r="B482" s="101"/>
      <c r="C482" s="100"/>
      <c r="D482" s="91"/>
      <c r="E482" s="101"/>
      <c r="F482" s="107"/>
      <c r="G482" s="107"/>
      <c r="H482" s="107"/>
      <c r="I482" s="107"/>
      <c r="J482" s="66" t="s">
        <v>162</v>
      </c>
      <c r="K482" s="96" t="s">
        <v>163</v>
      </c>
      <c r="L482" s="97"/>
      <c r="M482" s="97"/>
      <c r="N482" s="98"/>
      <c r="P482" s="91"/>
      <c r="Q482" s="91"/>
      <c r="R482" s="91"/>
    </row>
    <row r="483" spans="1:18" x14ac:dyDescent="0.2">
      <c r="A483" s="102"/>
      <c r="B483" s="103"/>
      <c r="C483" s="102"/>
      <c r="D483" s="105"/>
      <c r="E483" s="103"/>
      <c r="F483" s="108"/>
      <c r="G483" s="108"/>
      <c r="H483" s="108"/>
      <c r="I483" s="108"/>
      <c r="J483" s="66" t="s">
        <v>222</v>
      </c>
      <c r="K483" s="96" t="s">
        <v>284</v>
      </c>
      <c r="L483" s="97"/>
      <c r="M483" s="97"/>
      <c r="N483" s="98"/>
      <c r="P483" s="91"/>
      <c r="Q483" s="91"/>
      <c r="R483" s="91"/>
    </row>
    <row r="484" spans="1:18" ht="409.6" hidden="1" customHeight="1" x14ac:dyDescent="0.2"/>
    <row r="485" spans="1:18" ht="12.6" customHeight="1" x14ac:dyDescent="0.2">
      <c r="A485" s="96"/>
      <c r="B485" s="98"/>
      <c r="C485" s="96" t="s">
        <v>419</v>
      </c>
      <c r="D485" s="97"/>
      <c r="E485" s="98"/>
      <c r="F485" s="67">
        <v>110000</v>
      </c>
      <c r="G485" s="66" t="s">
        <v>4</v>
      </c>
      <c r="H485" s="66" t="s">
        <v>5</v>
      </c>
      <c r="I485" s="68"/>
      <c r="J485" s="66" t="s">
        <v>222</v>
      </c>
      <c r="K485" s="96" t="s">
        <v>284</v>
      </c>
      <c r="L485" s="97"/>
      <c r="M485" s="97"/>
      <c r="N485" s="98"/>
      <c r="P485" s="90"/>
      <c r="Q485" s="91"/>
      <c r="R485" s="91"/>
    </row>
    <row r="486" spans="1:18" x14ac:dyDescent="0.2">
      <c r="A486" s="96"/>
      <c r="B486" s="99"/>
      <c r="C486" s="96" t="s">
        <v>420</v>
      </c>
      <c r="D486" s="104"/>
      <c r="E486" s="99"/>
      <c r="F486" s="106">
        <v>13600</v>
      </c>
      <c r="G486" s="96" t="s">
        <v>4</v>
      </c>
      <c r="H486" s="96" t="s">
        <v>11</v>
      </c>
      <c r="I486" s="109"/>
      <c r="J486" s="66" t="s">
        <v>76</v>
      </c>
      <c r="K486" s="96" t="s">
        <v>78</v>
      </c>
      <c r="L486" s="97"/>
      <c r="M486" s="97"/>
      <c r="N486" s="98"/>
      <c r="P486" s="90"/>
      <c r="Q486" s="91"/>
      <c r="R486" s="91"/>
    </row>
    <row r="487" spans="1:18" x14ac:dyDescent="0.2">
      <c r="A487" s="102"/>
      <c r="B487" s="103"/>
      <c r="C487" s="102"/>
      <c r="D487" s="105"/>
      <c r="E487" s="103"/>
      <c r="F487" s="108"/>
      <c r="G487" s="108"/>
      <c r="H487" s="108"/>
      <c r="I487" s="108"/>
      <c r="J487" s="66" t="s">
        <v>76</v>
      </c>
      <c r="K487" s="96" t="s">
        <v>79</v>
      </c>
      <c r="L487" s="97"/>
      <c r="M487" s="97"/>
      <c r="N487" s="98"/>
      <c r="P487" s="91"/>
      <c r="Q487" s="91"/>
      <c r="R487" s="91"/>
    </row>
    <row r="488" spans="1:18" x14ac:dyDescent="0.2">
      <c r="A488" s="96"/>
      <c r="B488" s="99"/>
      <c r="C488" s="96" t="s">
        <v>421</v>
      </c>
      <c r="D488" s="104"/>
      <c r="E488" s="99"/>
      <c r="F488" s="106">
        <v>150000</v>
      </c>
      <c r="G488" s="96" t="s">
        <v>4</v>
      </c>
      <c r="H488" s="96" t="s">
        <v>11</v>
      </c>
      <c r="I488" s="109"/>
      <c r="J488" s="66" t="s">
        <v>76</v>
      </c>
      <c r="K488" s="96" t="s">
        <v>78</v>
      </c>
      <c r="L488" s="97"/>
      <c r="M488" s="97"/>
      <c r="N488" s="98"/>
      <c r="P488" s="90"/>
      <c r="Q488" s="91"/>
      <c r="R488" s="91"/>
    </row>
    <row r="489" spans="1:18" x14ac:dyDescent="0.2">
      <c r="A489" s="100"/>
      <c r="B489" s="101"/>
      <c r="C489" s="100"/>
      <c r="D489" s="91"/>
      <c r="E489" s="101"/>
      <c r="F489" s="107"/>
      <c r="G489" s="107"/>
      <c r="H489" s="107"/>
      <c r="I489" s="107"/>
      <c r="J489" s="66" t="s">
        <v>76</v>
      </c>
      <c r="K489" s="96" t="s">
        <v>79</v>
      </c>
      <c r="L489" s="97"/>
      <c r="M489" s="97"/>
      <c r="N489" s="98"/>
      <c r="P489" s="91"/>
      <c r="Q489" s="91"/>
      <c r="R489" s="91"/>
    </row>
    <row r="490" spans="1:18" x14ac:dyDescent="0.2">
      <c r="A490" s="102"/>
      <c r="B490" s="103"/>
      <c r="C490" s="102"/>
      <c r="D490" s="105"/>
      <c r="E490" s="103"/>
      <c r="F490" s="108"/>
      <c r="G490" s="108"/>
      <c r="H490" s="108"/>
      <c r="I490" s="108"/>
      <c r="J490" s="66" t="s">
        <v>76</v>
      </c>
      <c r="K490" s="96" t="s">
        <v>81</v>
      </c>
      <c r="L490" s="97"/>
      <c r="M490" s="97"/>
      <c r="N490" s="98"/>
      <c r="P490" s="91"/>
      <c r="Q490" s="91"/>
      <c r="R490" s="91"/>
    </row>
    <row r="491" spans="1:18" ht="409.6" hidden="1" customHeight="1" x14ac:dyDescent="0.2"/>
    <row r="492" spans="1:18" ht="11.85" customHeight="1" x14ac:dyDescent="0.2">
      <c r="A492" s="96"/>
      <c r="B492" s="98"/>
      <c r="C492" s="96" t="s">
        <v>422</v>
      </c>
      <c r="D492" s="97"/>
      <c r="E492" s="98"/>
      <c r="F492" s="67">
        <v>380000</v>
      </c>
      <c r="G492" s="66" t="s">
        <v>4</v>
      </c>
      <c r="H492" s="66" t="s">
        <v>5</v>
      </c>
      <c r="I492" s="68"/>
      <c r="J492" s="110"/>
      <c r="K492" s="97"/>
      <c r="L492" s="97"/>
      <c r="M492" s="97"/>
      <c r="N492" s="98"/>
      <c r="P492" s="90"/>
      <c r="Q492" s="91"/>
      <c r="R492" s="91"/>
    </row>
    <row r="493" spans="1:18" ht="11.85" customHeight="1" x14ac:dyDescent="0.2">
      <c r="A493" s="96"/>
      <c r="B493" s="98"/>
      <c r="C493" s="96" t="s">
        <v>423</v>
      </c>
      <c r="D493" s="97"/>
      <c r="E493" s="98"/>
      <c r="F493" s="67">
        <v>255000</v>
      </c>
      <c r="G493" s="66" t="s">
        <v>4</v>
      </c>
      <c r="H493" s="66" t="s">
        <v>5</v>
      </c>
      <c r="I493" s="68"/>
      <c r="J493" s="110"/>
      <c r="K493" s="97"/>
      <c r="L493" s="97"/>
      <c r="M493" s="97"/>
      <c r="N493" s="98"/>
      <c r="P493" s="90"/>
      <c r="Q493" s="91"/>
      <c r="R493" s="91"/>
    </row>
    <row r="494" spans="1:18" x14ac:dyDescent="0.2">
      <c r="A494" s="96"/>
      <c r="B494" s="99"/>
      <c r="C494" s="96" t="s">
        <v>424</v>
      </c>
      <c r="D494" s="104"/>
      <c r="E494" s="99"/>
      <c r="F494" s="106">
        <v>400000</v>
      </c>
      <c r="G494" s="96" t="s">
        <v>4</v>
      </c>
      <c r="H494" s="96" t="s">
        <v>5</v>
      </c>
      <c r="I494" s="109"/>
      <c r="J494" s="66" t="s">
        <v>76</v>
      </c>
      <c r="K494" s="96" t="s">
        <v>79</v>
      </c>
      <c r="L494" s="97"/>
      <c r="M494" s="97"/>
      <c r="N494" s="98"/>
      <c r="P494" s="90"/>
      <c r="Q494" s="91"/>
      <c r="R494" s="91"/>
    </row>
    <row r="495" spans="1:18" x14ac:dyDescent="0.2">
      <c r="A495" s="100"/>
      <c r="B495" s="101"/>
      <c r="C495" s="100"/>
      <c r="D495" s="91"/>
      <c r="E495" s="101"/>
      <c r="F495" s="107"/>
      <c r="G495" s="107"/>
      <c r="H495" s="107"/>
      <c r="I495" s="107"/>
      <c r="J495" s="66" t="s">
        <v>76</v>
      </c>
      <c r="K495" s="96" t="s">
        <v>221</v>
      </c>
      <c r="L495" s="97"/>
      <c r="M495" s="97"/>
      <c r="N495" s="98"/>
      <c r="P495" s="91"/>
      <c r="Q495" s="91"/>
      <c r="R495" s="91"/>
    </row>
    <row r="496" spans="1:18" x14ac:dyDescent="0.2">
      <c r="A496" s="100"/>
      <c r="B496" s="101"/>
      <c r="C496" s="100"/>
      <c r="D496" s="91"/>
      <c r="E496" s="101"/>
      <c r="F496" s="107"/>
      <c r="G496" s="107"/>
      <c r="H496" s="107"/>
      <c r="I496" s="107"/>
      <c r="J496" s="66" t="s">
        <v>162</v>
      </c>
      <c r="K496" s="96" t="s">
        <v>417</v>
      </c>
      <c r="L496" s="97"/>
      <c r="M496" s="97"/>
      <c r="N496" s="98"/>
      <c r="P496" s="91"/>
      <c r="Q496" s="91"/>
      <c r="R496" s="91"/>
    </row>
    <row r="497" spans="1:18" x14ac:dyDescent="0.2">
      <c r="A497" s="100"/>
      <c r="B497" s="101"/>
      <c r="C497" s="100"/>
      <c r="D497" s="91"/>
      <c r="E497" s="101"/>
      <c r="F497" s="107"/>
      <c r="G497" s="107"/>
      <c r="H497" s="107"/>
      <c r="I497" s="107"/>
      <c r="J497" s="66" t="s">
        <v>162</v>
      </c>
      <c r="K497" s="96" t="s">
        <v>163</v>
      </c>
      <c r="L497" s="97"/>
      <c r="M497" s="97"/>
      <c r="N497" s="98"/>
      <c r="P497" s="91"/>
      <c r="Q497" s="91"/>
      <c r="R497" s="91"/>
    </row>
    <row r="498" spans="1:18" x14ac:dyDescent="0.2">
      <c r="A498" s="100"/>
      <c r="B498" s="101"/>
      <c r="C498" s="100"/>
      <c r="D498" s="91"/>
      <c r="E498" s="101"/>
      <c r="F498" s="107"/>
      <c r="G498" s="107"/>
      <c r="H498" s="107"/>
      <c r="I498" s="107"/>
      <c r="J498" s="66" t="s">
        <v>222</v>
      </c>
      <c r="K498" s="96" t="s">
        <v>223</v>
      </c>
      <c r="L498" s="97"/>
      <c r="M498" s="97"/>
      <c r="N498" s="98"/>
      <c r="P498" s="91"/>
      <c r="Q498" s="91"/>
      <c r="R498" s="91"/>
    </row>
    <row r="499" spans="1:18" x14ac:dyDescent="0.2">
      <c r="A499" s="100"/>
      <c r="B499" s="101"/>
      <c r="C499" s="100"/>
      <c r="D499" s="91"/>
      <c r="E499" s="101"/>
      <c r="F499" s="107"/>
      <c r="G499" s="107"/>
      <c r="H499" s="107"/>
      <c r="I499" s="107"/>
      <c r="J499" s="66" t="s">
        <v>222</v>
      </c>
      <c r="K499" s="96" t="s">
        <v>284</v>
      </c>
      <c r="L499" s="97"/>
      <c r="M499" s="97"/>
      <c r="N499" s="98"/>
      <c r="P499" s="91"/>
      <c r="Q499" s="91"/>
      <c r="R499" s="91"/>
    </row>
    <row r="500" spans="1:18" x14ac:dyDescent="0.2">
      <c r="A500" s="102"/>
      <c r="B500" s="103"/>
      <c r="C500" s="102"/>
      <c r="D500" s="105"/>
      <c r="E500" s="103"/>
      <c r="F500" s="108"/>
      <c r="G500" s="108"/>
      <c r="H500" s="108"/>
      <c r="I500" s="108"/>
      <c r="J500" s="66" t="s">
        <v>222</v>
      </c>
      <c r="K500" s="96" t="s">
        <v>224</v>
      </c>
      <c r="L500" s="97"/>
      <c r="M500" s="97"/>
      <c r="N500" s="98"/>
      <c r="P500" s="91"/>
      <c r="Q500" s="91"/>
      <c r="R500" s="91"/>
    </row>
    <row r="501" spans="1:18" ht="11.85" customHeight="1" x14ac:dyDescent="0.2">
      <c r="A501" s="96"/>
      <c r="B501" s="98"/>
      <c r="C501" s="96" t="s">
        <v>425</v>
      </c>
      <c r="D501" s="97"/>
      <c r="E501" s="98"/>
      <c r="F501" s="67">
        <v>342000</v>
      </c>
      <c r="G501" s="66" t="s">
        <v>4</v>
      </c>
      <c r="H501" s="66" t="s">
        <v>5</v>
      </c>
      <c r="I501" s="68"/>
      <c r="J501" s="110"/>
      <c r="K501" s="97"/>
      <c r="L501" s="97"/>
      <c r="M501" s="97"/>
      <c r="N501" s="98"/>
      <c r="P501" s="90"/>
      <c r="Q501" s="91"/>
      <c r="R501" s="91"/>
    </row>
    <row r="502" spans="1:18" ht="12.6" customHeight="1" x14ac:dyDescent="0.2">
      <c r="A502" s="96"/>
      <c r="B502" s="98"/>
      <c r="C502" s="96" t="s">
        <v>426</v>
      </c>
      <c r="D502" s="97"/>
      <c r="E502" s="98"/>
      <c r="F502" s="67">
        <v>6000</v>
      </c>
      <c r="G502" s="66" t="s">
        <v>4</v>
      </c>
      <c r="H502" s="66" t="s">
        <v>11</v>
      </c>
      <c r="I502" s="68"/>
      <c r="J502" s="66" t="s">
        <v>385</v>
      </c>
      <c r="K502" s="96" t="s">
        <v>388</v>
      </c>
      <c r="L502" s="97"/>
      <c r="M502" s="97"/>
      <c r="N502" s="98"/>
      <c r="P502" s="90"/>
      <c r="Q502" s="91"/>
      <c r="R502" s="91"/>
    </row>
    <row r="503" spans="1:18" ht="23.25" customHeight="1" x14ac:dyDescent="0.2">
      <c r="A503" s="96"/>
      <c r="B503" s="98"/>
      <c r="C503" s="96" t="s">
        <v>427</v>
      </c>
      <c r="D503" s="97"/>
      <c r="E503" s="98"/>
      <c r="F503" s="67">
        <v>100000</v>
      </c>
      <c r="G503" s="66" t="s">
        <v>4</v>
      </c>
      <c r="H503" s="66" t="s">
        <v>5</v>
      </c>
      <c r="I503" s="68"/>
      <c r="J503" s="66" t="s">
        <v>218</v>
      </c>
      <c r="K503" s="96" t="s">
        <v>219</v>
      </c>
      <c r="L503" s="97"/>
      <c r="M503" s="97"/>
      <c r="N503" s="98"/>
      <c r="P503" s="90"/>
      <c r="Q503" s="91"/>
      <c r="R503" s="91"/>
    </row>
    <row r="504" spans="1:18" ht="409.6" hidden="1" customHeight="1" x14ac:dyDescent="0.2"/>
    <row r="505" spans="1:18" ht="13.35" customHeight="1" x14ac:dyDescent="0.2">
      <c r="A505" s="111" t="s">
        <v>41</v>
      </c>
      <c r="B505" s="98"/>
      <c r="C505" s="112" t="s">
        <v>428</v>
      </c>
      <c r="D505" s="97"/>
      <c r="E505" s="98"/>
      <c r="F505" s="64"/>
      <c r="G505" s="64"/>
      <c r="H505" s="64"/>
      <c r="I505" s="65">
        <v>14320</v>
      </c>
      <c r="J505" s="113"/>
      <c r="K505" s="98"/>
      <c r="L505" s="113"/>
      <c r="M505" s="97"/>
      <c r="N505" s="98"/>
      <c r="P505" s="90"/>
      <c r="Q505" s="91"/>
      <c r="R505" s="91"/>
    </row>
    <row r="506" spans="1:18" x14ac:dyDescent="0.2">
      <c r="A506" s="96"/>
      <c r="B506" s="99"/>
      <c r="C506" s="96" t="s">
        <v>429</v>
      </c>
      <c r="D506" s="104"/>
      <c r="E506" s="99"/>
      <c r="F506" s="106">
        <v>14320</v>
      </c>
      <c r="G506" s="96" t="s">
        <v>4</v>
      </c>
      <c r="H506" s="96" t="s">
        <v>5</v>
      </c>
      <c r="I506" s="109"/>
      <c r="J506" s="66" t="s">
        <v>76</v>
      </c>
      <c r="K506" s="96" t="s">
        <v>79</v>
      </c>
      <c r="L506" s="97"/>
      <c r="M506" s="97"/>
      <c r="N506" s="98"/>
      <c r="P506" s="90"/>
      <c r="Q506" s="91"/>
      <c r="R506" s="91"/>
    </row>
    <row r="507" spans="1:18" x14ac:dyDescent="0.2">
      <c r="A507" s="100"/>
      <c r="B507" s="101"/>
      <c r="C507" s="100"/>
      <c r="D507" s="91"/>
      <c r="E507" s="101"/>
      <c r="F507" s="107"/>
      <c r="G507" s="107"/>
      <c r="H507" s="107"/>
      <c r="I507" s="107"/>
      <c r="J507" s="66" t="s">
        <v>162</v>
      </c>
      <c r="K507" s="96" t="s">
        <v>163</v>
      </c>
      <c r="L507" s="97"/>
      <c r="M507" s="97"/>
      <c r="N507" s="98"/>
      <c r="P507" s="91"/>
      <c r="Q507" s="91"/>
      <c r="R507" s="91"/>
    </row>
    <row r="508" spans="1:18" x14ac:dyDescent="0.2">
      <c r="A508" s="100"/>
      <c r="B508" s="101"/>
      <c r="C508" s="100"/>
      <c r="D508" s="91"/>
      <c r="E508" s="101"/>
      <c r="F508" s="107"/>
      <c r="G508" s="107"/>
      <c r="H508" s="107"/>
      <c r="I508" s="107"/>
      <c r="J508" s="66" t="s">
        <v>286</v>
      </c>
      <c r="K508" s="96" t="s">
        <v>430</v>
      </c>
      <c r="L508" s="97"/>
      <c r="M508" s="97"/>
      <c r="N508" s="98"/>
      <c r="P508" s="91"/>
      <c r="Q508" s="91"/>
      <c r="R508" s="91"/>
    </row>
    <row r="509" spans="1:18" x14ac:dyDescent="0.2">
      <c r="A509" s="102"/>
      <c r="B509" s="103"/>
      <c r="C509" s="102"/>
      <c r="D509" s="105"/>
      <c r="E509" s="103"/>
      <c r="F509" s="108"/>
      <c r="G509" s="108"/>
      <c r="H509" s="108"/>
      <c r="I509" s="108"/>
      <c r="J509" s="66" t="s">
        <v>286</v>
      </c>
      <c r="K509" s="96" t="s">
        <v>287</v>
      </c>
      <c r="L509" s="97"/>
      <c r="M509" s="97"/>
      <c r="N509" s="98"/>
      <c r="P509" s="91"/>
      <c r="Q509" s="91"/>
      <c r="R509" s="91"/>
    </row>
    <row r="510" spans="1:18" x14ac:dyDescent="0.2">
      <c r="A510" s="111" t="s">
        <v>35</v>
      </c>
      <c r="B510" s="99"/>
      <c r="C510" s="112" t="s">
        <v>74</v>
      </c>
      <c r="D510" s="104"/>
      <c r="E510" s="99"/>
      <c r="F510" s="112"/>
      <c r="G510" s="112"/>
      <c r="H510" s="112"/>
      <c r="I510" s="124">
        <v>50000</v>
      </c>
      <c r="J510" s="113"/>
      <c r="K510" s="99"/>
      <c r="L510" s="113"/>
      <c r="M510" s="104"/>
      <c r="N510" s="99"/>
      <c r="P510" s="90"/>
      <c r="Q510" s="91"/>
      <c r="R510" s="91"/>
    </row>
    <row r="511" spans="1:18" x14ac:dyDescent="0.2">
      <c r="A511" s="127"/>
      <c r="B511" s="103"/>
      <c r="C511" s="126"/>
      <c r="D511" s="105"/>
      <c r="E511" s="103"/>
      <c r="F511" s="125"/>
      <c r="G511" s="125"/>
      <c r="H511" s="125"/>
      <c r="I511" s="125"/>
      <c r="J511" s="126"/>
      <c r="K511" s="103"/>
      <c r="L511" s="126"/>
      <c r="M511" s="105"/>
      <c r="N511" s="103"/>
      <c r="P511" s="91"/>
      <c r="Q511" s="91"/>
      <c r="R511" s="91"/>
    </row>
    <row r="512" spans="1:18" ht="18" customHeight="1" x14ac:dyDescent="0.2">
      <c r="A512" s="96"/>
      <c r="B512" s="98"/>
      <c r="C512" s="96" t="s">
        <v>431</v>
      </c>
      <c r="D512" s="97"/>
      <c r="E512" s="98"/>
      <c r="F512" s="67">
        <v>50000</v>
      </c>
      <c r="G512" s="66" t="s">
        <v>4</v>
      </c>
      <c r="H512" s="66" t="s">
        <v>11</v>
      </c>
      <c r="I512" s="68"/>
      <c r="J512" s="66" t="s">
        <v>76</v>
      </c>
      <c r="K512" s="96" t="s">
        <v>77</v>
      </c>
      <c r="L512" s="97"/>
      <c r="M512" s="97"/>
      <c r="N512" s="98"/>
      <c r="P512" s="90"/>
      <c r="Q512" s="91"/>
      <c r="R512" s="91"/>
    </row>
    <row r="513" spans="1:18" ht="409.6" hidden="1" customHeight="1" x14ac:dyDescent="0.2"/>
    <row r="514" spans="1:18" ht="13.35" customHeight="1" x14ac:dyDescent="0.2">
      <c r="A514" s="111" t="s">
        <v>39</v>
      </c>
      <c r="B514" s="98"/>
      <c r="C514" s="112" t="s">
        <v>432</v>
      </c>
      <c r="D514" s="97"/>
      <c r="E514" s="98"/>
      <c r="F514" s="64"/>
      <c r="G514" s="64"/>
      <c r="H514" s="64"/>
      <c r="I514" s="65">
        <v>276000</v>
      </c>
      <c r="J514" s="113"/>
      <c r="K514" s="98"/>
      <c r="L514" s="113"/>
      <c r="M514" s="97"/>
      <c r="N514" s="98"/>
      <c r="P514" s="90"/>
      <c r="Q514" s="91"/>
      <c r="R514" s="91"/>
    </row>
    <row r="515" spans="1:18" x14ac:dyDescent="0.2">
      <c r="A515" s="96"/>
      <c r="B515" s="99"/>
      <c r="C515" s="96" t="s">
        <v>433</v>
      </c>
      <c r="D515" s="104"/>
      <c r="E515" s="99"/>
      <c r="F515" s="106">
        <v>260000</v>
      </c>
      <c r="G515" s="96" t="s">
        <v>4</v>
      </c>
      <c r="H515" s="96" t="s">
        <v>5</v>
      </c>
      <c r="I515" s="109"/>
      <c r="J515" s="66" t="s">
        <v>378</v>
      </c>
      <c r="K515" s="96" t="s">
        <v>434</v>
      </c>
      <c r="L515" s="97"/>
      <c r="M515" s="97"/>
      <c r="N515" s="98"/>
      <c r="P515" s="90"/>
      <c r="Q515" s="91"/>
      <c r="R515" s="91"/>
    </row>
    <row r="516" spans="1:18" x14ac:dyDescent="0.2">
      <c r="A516" s="100"/>
      <c r="B516" s="101"/>
      <c r="C516" s="100"/>
      <c r="D516" s="91"/>
      <c r="E516" s="101"/>
      <c r="F516" s="107"/>
      <c r="G516" s="107"/>
      <c r="H516" s="107"/>
      <c r="I516" s="107"/>
      <c r="J516" s="66" t="s">
        <v>378</v>
      </c>
      <c r="K516" s="96" t="s">
        <v>379</v>
      </c>
      <c r="L516" s="97"/>
      <c r="M516" s="97"/>
      <c r="N516" s="98"/>
      <c r="P516" s="91"/>
      <c r="Q516" s="91"/>
      <c r="R516" s="91"/>
    </row>
    <row r="517" spans="1:18" x14ac:dyDescent="0.2">
      <c r="A517" s="100"/>
      <c r="B517" s="101"/>
      <c r="C517" s="100"/>
      <c r="D517" s="91"/>
      <c r="E517" s="101"/>
      <c r="F517" s="107"/>
      <c r="G517" s="107"/>
      <c r="H517" s="107"/>
      <c r="I517" s="107"/>
      <c r="J517" s="66" t="s">
        <v>286</v>
      </c>
      <c r="K517" s="96" t="s">
        <v>410</v>
      </c>
      <c r="L517" s="97"/>
      <c r="M517" s="97"/>
      <c r="N517" s="98"/>
      <c r="P517" s="91"/>
      <c r="Q517" s="91"/>
      <c r="R517" s="91"/>
    </row>
    <row r="518" spans="1:18" x14ac:dyDescent="0.2">
      <c r="A518" s="100"/>
      <c r="B518" s="101"/>
      <c r="C518" s="100"/>
      <c r="D518" s="91"/>
      <c r="E518" s="101"/>
      <c r="F518" s="107"/>
      <c r="G518" s="107"/>
      <c r="H518" s="107"/>
      <c r="I518" s="107"/>
      <c r="J518" s="66" t="s">
        <v>286</v>
      </c>
      <c r="K518" s="96" t="s">
        <v>430</v>
      </c>
      <c r="L518" s="97"/>
      <c r="M518" s="97"/>
      <c r="N518" s="98"/>
      <c r="P518" s="91"/>
      <c r="Q518" s="91"/>
      <c r="R518" s="91"/>
    </row>
    <row r="519" spans="1:18" x14ac:dyDescent="0.2">
      <c r="A519" s="100"/>
      <c r="B519" s="101"/>
      <c r="C519" s="100"/>
      <c r="D519" s="91"/>
      <c r="E519" s="101"/>
      <c r="F519" s="107"/>
      <c r="G519" s="107"/>
      <c r="H519" s="107"/>
      <c r="I519" s="107"/>
      <c r="J519" s="66" t="s">
        <v>286</v>
      </c>
      <c r="K519" s="96" t="s">
        <v>401</v>
      </c>
      <c r="L519" s="97"/>
      <c r="M519" s="97"/>
      <c r="N519" s="98"/>
      <c r="P519" s="91"/>
      <c r="Q519" s="91"/>
      <c r="R519" s="91"/>
    </row>
    <row r="520" spans="1:18" x14ac:dyDescent="0.2">
      <c r="A520" s="100"/>
      <c r="B520" s="101"/>
      <c r="C520" s="100"/>
      <c r="D520" s="91"/>
      <c r="E520" s="101"/>
      <c r="F520" s="107"/>
      <c r="G520" s="107"/>
      <c r="H520" s="107"/>
      <c r="I520" s="107"/>
      <c r="J520" s="66" t="s">
        <v>286</v>
      </c>
      <c r="K520" s="96" t="s">
        <v>411</v>
      </c>
      <c r="L520" s="97"/>
      <c r="M520" s="97"/>
      <c r="N520" s="98"/>
      <c r="P520" s="91"/>
      <c r="Q520" s="91"/>
      <c r="R520" s="91"/>
    </row>
    <row r="521" spans="1:18" x14ac:dyDescent="0.2">
      <c r="A521" s="100"/>
      <c r="B521" s="101"/>
      <c r="C521" s="100"/>
      <c r="D521" s="91"/>
      <c r="E521" s="101"/>
      <c r="F521" s="107"/>
      <c r="G521" s="107"/>
      <c r="H521" s="107"/>
      <c r="I521" s="107"/>
      <c r="J521" s="66" t="s">
        <v>286</v>
      </c>
      <c r="K521" s="96" t="s">
        <v>405</v>
      </c>
      <c r="L521" s="97"/>
      <c r="M521" s="97"/>
      <c r="N521" s="98"/>
      <c r="P521" s="91"/>
      <c r="Q521" s="91"/>
      <c r="R521" s="91"/>
    </row>
    <row r="522" spans="1:18" x14ac:dyDescent="0.2">
      <c r="A522" s="100"/>
      <c r="B522" s="101"/>
      <c r="C522" s="100"/>
      <c r="D522" s="91"/>
      <c r="E522" s="101"/>
      <c r="F522" s="107"/>
      <c r="G522" s="107"/>
      <c r="H522" s="107"/>
      <c r="I522" s="107"/>
      <c r="J522" s="66" t="s">
        <v>286</v>
      </c>
      <c r="K522" s="96" t="s">
        <v>406</v>
      </c>
      <c r="L522" s="97"/>
      <c r="M522" s="97"/>
      <c r="N522" s="98"/>
      <c r="P522" s="91"/>
      <c r="Q522" s="91"/>
      <c r="R522" s="91"/>
    </row>
    <row r="523" spans="1:18" x14ac:dyDescent="0.2">
      <c r="A523" s="102"/>
      <c r="B523" s="103"/>
      <c r="C523" s="102"/>
      <c r="D523" s="105"/>
      <c r="E523" s="103"/>
      <c r="F523" s="108"/>
      <c r="G523" s="108"/>
      <c r="H523" s="108"/>
      <c r="I523" s="108"/>
      <c r="J523" s="66" t="s">
        <v>435</v>
      </c>
      <c r="K523" s="96" t="s">
        <v>436</v>
      </c>
      <c r="L523" s="97"/>
      <c r="M523" s="97"/>
      <c r="N523" s="98"/>
      <c r="P523" s="91"/>
      <c r="Q523" s="91"/>
      <c r="R523" s="91"/>
    </row>
    <row r="524" spans="1:18" x14ac:dyDescent="0.2">
      <c r="A524" s="96"/>
      <c r="B524" s="99"/>
      <c r="C524" s="96" t="s">
        <v>437</v>
      </c>
      <c r="D524" s="104"/>
      <c r="E524" s="99"/>
      <c r="F524" s="106">
        <v>16000</v>
      </c>
      <c r="G524" s="96" t="s">
        <v>4</v>
      </c>
      <c r="H524" s="96" t="s">
        <v>5</v>
      </c>
      <c r="I524" s="109"/>
      <c r="J524" s="66" t="s">
        <v>378</v>
      </c>
      <c r="K524" s="96" t="s">
        <v>434</v>
      </c>
      <c r="L524" s="97"/>
      <c r="M524" s="97"/>
      <c r="N524" s="98"/>
      <c r="P524" s="90"/>
      <c r="Q524" s="91"/>
      <c r="R524" s="91"/>
    </row>
    <row r="525" spans="1:18" x14ac:dyDescent="0.2">
      <c r="A525" s="100"/>
      <c r="B525" s="101"/>
      <c r="C525" s="100"/>
      <c r="D525" s="91"/>
      <c r="E525" s="101"/>
      <c r="F525" s="107"/>
      <c r="G525" s="107"/>
      <c r="H525" s="107"/>
      <c r="I525" s="107"/>
      <c r="J525" s="66" t="s">
        <v>378</v>
      </c>
      <c r="K525" s="96" t="s">
        <v>379</v>
      </c>
      <c r="L525" s="97"/>
      <c r="M525" s="97"/>
      <c r="N525" s="98"/>
      <c r="P525" s="91"/>
      <c r="Q525" s="91"/>
      <c r="R525" s="91"/>
    </row>
    <row r="526" spans="1:18" x14ac:dyDescent="0.2">
      <c r="A526" s="100"/>
      <c r="B526" s="101"/>
      <c r="C526" s="100"/>
      <c r="D526" s="91"/>
      <c r="E526" s="101"/>
      <c r="F526" s="107"/>
      <c r="G526" s="107"/>
      <c r="H526" s="107"/>
      <c r="I526" s="107"/>
      <c r="J526" s="66" t="s">
        <v>286</v>
      </c>
      <c r="K526" s="96" t="s">
        <v>410</v>
      </c>
      <c r="L526" s="97"/>
      <c r="M526" s="97"/>
      <c r="N526" s="98"/>
      <c r="P526" s="91"/>
      <c r="Q526" s="91"/>
      <c r="R526" s="91"/>
    </row>
    <row r="527" spans="1:18" x14ac:dyDescent="0.2">
      <c r="A527" s="100"/>
      <c r="B527" s="101"/>
      <c r="C527" s="100"/>
      <c r="D527" s="91"/>
      <c r="E527" s="101"/>
      <c r="F527" s="107"/>
      <c r="G527" s="107"/>
      <c r="H527" s="107"/>
      <c r="I527" s="107"/>
      <c r="J527" s="66" t="s">
        <v>286</v>
      </c>
      <c r="K527" s="96" t="s">
        <v>430</v>
      </c>
      <c r="L527" s="97"/>
      <c r="M527" s="97"/>
      <c r="N527" s="98"/>
      <c r="P527" s="91"/>
      <c r="Q527" s="91"/>
      <c r="R527" s="91"/>
    </row>
    <row r="528" spans="1:18" x14ac:dyDescent="0.2">
      <c r="A528" s="100"/>
      <c r="B528" s="101"/>
      <c r="C528" s="100"/>
      <c r="D528" s="91"/>
      <c r="E528" s="101"/>
      <c r="F528" s="107"/>
      <c r="G528" s="107"/>
      <c r="H528" s="107"/>
      <c r="I528" s="107"/>
      <c r="J528" s="66" t="s">
        <v>286</v>
      </c>
      <c r="K528" s="96" t="s">
        <v>401</v>
      </c>
      <c r="L528" s="97"/>
      <c r="M528" s="97"/>
      <c r="N528" s="98"/>
      <c r="P528" s="91"/>
      <c r="Q528" s="91"/>
      <c r="R528" s="91"/>
    </row>
    <row r="529" spans="1:18" x14ac:dyDescent="0.2">
      <c r="A529" s="100"/>
      <c r="B529" s="101"/>
      <c r="C529" s="100"/>
      <c r="D529" s="91"/>
      <c r="E529" s="101"/>
      <c r="F529" s="107"/>
      <c r="G529" s="107"/>
      <c r="H529" s="107"/>
      <c r="I529" s="107"/>
      <c r="J529" s="66" t="s">
        <v>286</v>
      </c>
      <c r="K529" s="96" t="s">
        <v>411</v>
      </c>
      <c r="L529" s="97"/>
      <c r="M529" s="97"/>
      <c r="N529" s="98"/>
      <c r="P529" s="91"/>
      <c r="Q529" s="91"/>
      <c r="R529" s="91"/>
    </row>
    <row r="530" spans="1:18" x14ac:dyDescent="0.2">
      <c r="A530" s="100"/>
      <c r="B530" s="101"/>
      <c r="C530" s="100"/>
      <c r="D530" s="91"/>
      <c r="E530" s="101"/>
      <c r="F530" s="107"/>
      <c r="G530" s="107"/>
      <c r="H530" s="107"/>
      <c r="I530" s="107"/>
      <c r="J530" s="66" t="s">
        <v>286</v>
      </c>
      <c r="K530" s="96" t="s">
        <v>405</v>
      </c>
      <c r="L530" s="97"/>
      <c r="M530" s="97"/>
      <c r="N530" s="98"/>
      <c r="P530" s="91"/>
      <c r="Q530" s="91"/>
      <c r="R530" s="91"/>
    </row>
    <row r="531" spans="1:18" x14ac:dyDescent="0.2">
      <c r="A531" s="100"/>
      <c r="B531" s="101"/>
      <c r="C531" s="100"/>
      <c r="D531" s="91"/>
      <c r="E531" s="101"/>
      <c r="F531" s="107"/>
      <c r="G531" s="107"/>
      <c r="H531" s="107"/>
      <c r="I531" s="107"/>
      <c r="J531" s="66" t="s">
        <v>286</v>
      </c>
      <c r="K531" s="96" t="s">
        <v>406</v>
      </c>
      <c r="L531" s="97"/>
      <c r="M531" s="97"/>
      <c r="N531" s="98"/>
      <c r="P531" s="91"/>
      <c r="Q531" s="91"/>
      <c r="R531" s="91"/>
    </row>
    <row r="532" spans="1:18" x14ac:dyDescent="0.2">
      <c r="A532" s="102"/>
      <c r="B532" s="103"/>
      <c r="C532" s="102"/>
      <c r="D532" s="105"/>
      <c r="E532" s="103"/>
      <c r="F532" s="108"/>
      <c r="G532" s="108"/>
      <c r="H532" s="108"/>
      <c r="I532" s="108"/>
      <c r="J532" s="66" t="s">
        <v>435</v>
      </c>
      <c r="K532" s="96" t="s">
        <v>436</v>
      </c>
      <c r="L532" s="97"/>
      <c r="M532" s="97"/>
      <c r="N532" s="98"/>
      <c r="P532" s="91"/>
      <c r="Q532" s="91"/>
      <c r="R532" s="91"/>
    </row>
    <row r="533" spans="1:18" ht="409.6" hidden="1" customHeight="1" x14ac:dyDescent="0.2"/>
    <row r="534" spans="1:18" ht="13.35" customHeight="1" x14ac:dyDescent="0.2">
      <c r="A534" s="111" t="s">
        <v>61</v>
      </c>
      <c r="B534" s="98"/>
      <c r="C534" s="112" t="s">
        <v>62</v>
      </c>
      <c r="D534" s="97"/>
      <c r="E534" s="98"/>
      <c r="F534" s="64"/>
      <c r="G534" s="64"/>
      <c r="H534" s="64"/>
      <c r="I534" s="65">
        <v>1169339</v>
      </c>
      <c r="J534" s="113"/>
      <c r="K534" s="98"/>
      <c r="L534" s="113"/>
      <c r="M534" s="97"/>
      <c r="N534" s="98"/>
      <c r="P534" s="90"/>
      <c r="Q534" s="91"/>
      <c r="R534" s="91"/>
    </row>
    <row r="535" spans="1:18" ht="18" customHeight="1" x14ac:dyDescent="0.2">
      <c r="A535" s="96"/>
      <c r="B535" s="98"/>
      <c r="C535" s="96" t="s">
        <v>438</v>
      </c>
      <c r="D535" s="97"/>
      <c r="E535" s="98"/>
      <c r="F535" s="67">
        <v>1029339</v>
      </c>
      <c r="G535" s="66" t="s">
        <v>4</v>
      </c>
      <c r="H535" s="66" t="s">
        <v>5</v>
      </c>
      <c r="I535" s="68"/>
      <c r="J535" s="66" t="s">
        <v>76</v>
      </c>
      <c r="K535" s="96" t="s">
        <v>80</v>
      </c>
      <c r="L535" s="97"/>
      <c r="M535" s="97"/>
      <c r="N535" s="98"/>
      <c r="P535" s="90"/>
      <c r="Q535" s="91"/>
      <c r="R535" s="91"/>
    </row>
    <row r="536" spans="1:18" ht="16.5" customHeight="1" x14ac:dyDescent="0.2">
      <c r="A536" s="96"/>
      <c r="B536" s="98"/>
      <c r="C536" s="96" t="s">
        <v>439</v>
      </c>
      <c r="D536" s="97"/>
      <c r="E536" s="98"/>
      <c r="F536" s="67">
        <v>40000</v>
      </c>
      <c r="G536" s="66" t="s">
        <v>4</v>
      </c>
      <c r="H536" s="66" t="s">
        <v>5</v>
      </c>
      <c r="I536" s="68"/>
      <c r="J536" s="66" t="s">
        <v>76</v>
      </c>
      <c r="K536" s="96" t="s">
        <v>79</v>
      </c>
      <c r="L536" s="97"/>
      <c r="M536" s="97"/>
      <c r="N536" s="98"/>
      <c r="P536" s="90"/>
      <c r="Q536" s="91"/>
      <c r="R536" s="91"/>
    </row>
    <row r="537" spans="1:18" ht="16.5" customHeight="1" x14ac:dyDescent="0.2">
      <c r="A537" s="96"/>
      <c r="B537" s="98"/>
      <c r="C537" s="96" t="s">
        <v>440</v>
      </c>
      <c r="D537" s="97"/>
      <c r="E537" s="98"/>
      <c r="F537" s="67">
        <v>100000</v>
      </c>
      <c r="G537" s="66" t="s">
        <v>4</v>
      </c>
      <c r="H537" s="66" t="s">
        <v>5</v>
      </c>
      <c r="I537" s="68"/>
      <c r="J537" s="110"/>
      <c r="K537" s="97"/>
      <c r="L537" s="97"/>
      <c r="M537" s="97"/>
      <c r="N537" s="98"/>
      <c r="P537" s="90"/>
      <c r="Q537" s="91"/>
      <c r="R537" s="91"/>
    </row>
    <row r="538" spans="1:18" ht="15.75" customHeight="1" x14ac:dyDescent="0.2">
      <c r="A538" s="111" t="s">
        <v>441</v>
      </c>
      <c r="B538" s="98"/>
      <c r="C538" s="112" t="s">
        <v>442</v>
      </c>
      <c r="D538" s="97"/>
      <c r="E538" s="98"/>
      <c r="F538" s="64"/>
      <c r="G538" s="64"/>
      <c r="H538" s="64"/>
      <c r="I538" s="65">
        <v>125000</v>
      </c>
      <c r="J538" s="113"/>
      <c r="K538" s="98"/>
      <c r="L538" s="113"/>
      <c r="M538" s="97"/>
      <c r="N538" s="98"/>
      <c r="P538" s="90"/>
      <c r="Q538" s="91"/>
      <c r="R538" s="91"/>
    </row>
    <row r="539" spans="1:18" ht="12.6" customHeight="1" x14ac:dyDescent="0.2">
      <c r="A539" s="96"/>
      <c r="B539" s="98"/>
      <c r="C539" s="96" t="s">
        <v>443</v>
      </c>
      <c r="D539" s="97"/>
      <c r="E539" s="98"/>
      <c r="F539" s="67">
        <v>62500</v>
      </c>
      <c r="G539" s="66" t="s">
        <v>444</v>
      </c>
      <c r="H539" s="66" t="s">
        <v>5</v>
      </c>
      <c r="I539" s="68"/>
      <c r="J539" s="66" t="s">
        <v>286</v>
      </c>
      <c r="K539" s="96" t="s">
        <v>405</v>
      </c>
      <c r="L539" s="97"/>
      <c r="M539" s="97"/>
      <c r="N539" s="98"/>
      <c r="P539" s="90"/>
      <c r="Q539" s="91"/>
      <c r="R539" s="91"/>
    </row>
    <row r="540" spans="1:18" ht="409.6" hidden="1" customHeight="1" x14ac:dyDescent="0.2"/>
    <row r="541" spans="1:18" x14ac:dyDescent="0.2">
      <c r="A541" s="96"/>
      <c r="B541" s="99"/>
      <c r="C541" s="96" t="s">
        <v>445</v>
      </c>
      <c r="D541" s="104"/>
      <c r="E541" s="99"/>
      <c r="F541" s="106">
        <v>62500</v>
      </c>
      <c r="G541" s="96" t="s">
        <v>446</v>
      </c>
      <c r="H541" s="96" t="s">
        <v>5</v>
      </c>
      <c r="I541" s="109"/>
      <c r="J541" s="66" t="s">
        <v>286</v>
      </c>
      <c r="K541" s="96" t="s">
        <v>447</v>
      </c>
      <c r="L541" s="97"/>
      <c r="M541" s="97"/>
      <c r="N541" s="98"/>
      <c r="P541" s="90"/>
      <c r="Q541" s="91"/>
      <c r="R541" s="91"/>
    </row>
    <row r="542" spans="1:18" x14ac:dyDescent="0.2">
      <c r="A542" s="102"/>
      <c r="B542" s="103"/>
      <c r="C542" s="102"/>
      <c r="D542" s="105"/>
      <c r="E542" s="103"/>
      <c r="F542" s="108"/>
      <c r="G542" s="108"/>
      <c r="H542" s="108"/>
      <c r="I542" s="108"/>
      <c r="J542" s="66" t="s">
        <v>286</v>
      </c>
      <c r="K542" s="96" t="s">
        <v>287</v>
      </c>
      <c r="L542" s="97"/>
      <c r="M542" s="97"/>
      <c r="N542" s="98"/>
      <c r="P542" s="91"/>
      <c r="Q542" s="91"/>
      <c r="R542" s="91"/>
    </row>
    <row r="543" spans="1:18" ht="18.75" customHeight="1" x14ac:dyDescent="0.2">
      <c r="A543" s="114"/>
      <c r="B543" s="98"/>
      <c r="C543" s="114" t="s">
        <v>18</v>
      </c>
      <c r="D543" s="97"/>
      <c r="E543" s="98"/>
      <c r="F543" s="62"/>
      <c r="G543" s="62"/>
      <c r="H543" s="62"/>
      <c r="I543" s="63">
        <v>645480.65999999992</v>
      </c>
      <c r="J543" s="115"/>
      <c r="K543" s="98"/>
      <c r="L543" s="115"/>
      <c r="M543" s="97"/>
      <c r="N543" s="98"/>
      <c r="P543" s="116">
        <v>0.76093508082571049</v>
      </c>
      <c r="Q543" s="97"/>
      <c r="R543" s="98"/>
    </row>
    <row r="544" spans="1:18" ht="13.35" customHeight="1" x14ac:dyDescent="0.2">
      <c r="A544" s="111" t="s">
        <v>38</v>
      </c>
      <c r="B544" s="98"/>
      <c r="C544" s="112" t="s">
        <v>13</v>
      </c>
      <c r="D544" s="97"/>
      <c r="E544" s="98"/>
      <c r="F544" s="64"/>
      <c r="G544" s="64"/>
      <c r="H544" s="64"/>
      <c r="I544" s="65">
        <v>302000</v>
      </c>
      <c r="J544" s="113"/>
      <c r="K544" s="98"/>
      <c r="L544" s="113"/>
      <c r="M544" s="97"/>
      <c r="N544" s="98"/>
      <c r="P544" s="90"/>
      <c r="Q544" s="91"/>
      <c r="R544" s="91"/>
    </row>
    <row r="545" spans="1:18" x14ac:dyDescent="0.2">
      <c r="A545" s="96"/>
      <c r="B545" s="99"/>
      <c r="C545" s="96" t="s">
        <v>448</v>
      </c>
      <c r="D545" s="104"/>
      <c r="E545" s="99"/>
      <c r="F545" s="106">
        <v>213000</v>
      </c>
      <c r="G545" s="96" t="s">
        <v>4</v>
      </c>
      <c r="H545" s="96" t="s">
        <v>5</v>
      </c>
      <c r="I545" s="109"/>
      <c r="J545" s="66" t="s">
        <v>449</v>
      </c>
      <c r="K545" s="96" t="s">
        <v>450</v>
      </c>
      <c r="L545" s="97"/>
      <c r="M545" s="97"/>
      <c r="N545" s="98"/>
      <c r="P545" s="90"/>
      <c r="Q545" s="91"/>
      <c r="R545" s="91"/>
    </row>
    <row r="546" spans="1:18" x14ac:dyDescent="0.2">
      <c r="A546" s="100"/>
      <c r="B546" s="101"/>
      <c r="C546" s="100"/>
      <c r="D546" s="91"/>
      <c r="E546" s="101"/>
      <c r="F546" s="107"/>
      <c r="G546" s="107"/>
      <c r="H546" s="107"/>
      <c r="I546" s="107"/>
      <c r="J546" s="66" t="s">
        <v>222</v>
      </c>
      <c r="K546" s="96" t="s">
        <v>451</v>
      </c>
      <c r="L546" s="97"/>
      <c r="M546" s="97"/>
      <c r="N546" s="98"/>
      <c r="P546" s="91"/>
      <c r="Q546" s="91"/>
      <c r="R546" s="91"/>
    </row>
    <row r="547" spans="1:18" x14ac:dyDescent="0.2">
      <c r="A547" s="100"/>
      <c r="B547" s="101"/>
      <c r="C547" s="100"/>
      <c r="D547" s="91"/>
      <c r="E547" s="101"/>
      <c r="F547" s="107"/>
      <c r="G547" s="107"/>
      <c r="H547" s="107"/>
      <c r="I547" s="107"/>
      <c r="J547" s="66" t="s">
        <v>218</v>
      </c>
      <c r="K547" s="96" t="s">
        <v>219</v>
      </c>
      <c r="L547" s="97"/>
      <c r="M547" s="97"/>
      <c r="N547" s="98"/>
      <c r="P547" s="91"/>
      <c r="Q547" s="91"/>
      <c r="R547" s="91"/>
    </row>
    <row r="548" spans="1:18" x14ac:dyDescent="0.2">
      <c r="A548" s="100"/>
      <c r="B548" s="101"/>
      <c r="C548" s="100"/>
      <c r="D548" s="91"/>
      <c r="E548" s="101"/>
      <c r="F548" s="107"/>
      <c r="G548" s="107"/>
      <c r="H548" s="107"/>
      <c r="I548" s="107"/>
      <c r="J548" s="66" t="s">
        <v>218</v>
      </c>
      <c r="K548" s="96" t="s">
        <v>231</v>
      </c>
      <c r="L548" s="97"/>
      <c r="M548" s="97"/>
      <c r="N548" s="98"/>
      <c r="P548" s="91"/>
      <c r="Q548" s="91"/>
      <c r="R548" s="91"/>
    </row>
    <row r="549" spans="1:18" x14ac:dyDescent="0.2">
      <c r="A549" s="100"/>
      <c r="B549" s="101"/>
      <c r="C549" s="100"/>
      <c r="D549" s="91"/>
      <c r="E549" s="101"/>
      <c r="F549" s="107"/>
      <c r="G549" s="107"/>
      <c r="H549" s="107"/>
      <c r="I549" s="107"/>
      <c r="J549" s="66" t="s">
        <v>211</v>
      </c>
      <c r="K549" s="96" t="s">
        <v>372</v>
      </c>
      <c r="L549" s="97"/>
      <c r="M549" s="97"/>
      <c r="N549" s="98"/>
      <c r="P549" s="91"/>
      <c r="Q549" s="91"/>
      <c r="R549" s="91"/>
    </row>
    <row r="550" spans="1:18" x14ac:dyDescent="0.2">
      <c r="A550" s="102"/>
      <c r="B550" s="103"/>
      <c r="C550" s="102"/>
      <c r="D550" s="105"/>
      <c r="E550" s="103"/>
      <c r="F550" s="108"/>
      <c r="G550" s="108"/>
      <c r="H550" s="108"/>
      <c r="I550" s="108"/>
      <c r="J550" s="66" t="s">
        <v>211</v>
      </c>
      <c r="K550" s="96" t="s">
        <v>234</v>
      </c>
      <c r="L550" s="97"/>
      <c r="M550" s="97"/>
      <c r="N550" s="98"/>
      <c r="P550" s="91"/>
      <c r="Q550" s="91"/>
      <c r="R550" s="91"/>
    </row>
    <row r="551" spans="1:18" ht="409.6" hidden="1" customHeight="1" x14ac:dyDescent="0.2"/>
    <row r="552" spans="1:18" x14ac:dyDescent="0.2">
      <c r="A552" s="96"/>
      <c r="B552" s="99"/>
      <c r="C552" s="96" t="s">
        <v>452</v>
      </c>
      <c r="D552" s="104"/>
      <c r="E552" s="99"/>
      <c r="F552" s="106">
        <v>45000</v>
      </c>
      <c r="G552" s="96" t="s">
        <v>4</v>
      </c>
      <c r="H552" s="96" t="s">
        <v>5</v>
      </c>
      <c r="I552" s="109"/>
      <c r="J552" s="66" t="s">
        <v>76</v>
      </c>
      <c r="K552" s="96" t="s">
        <v>79</v>
      </c>
      <c r="L552" s="97"/>
      <c r="M552" s="97"/>
      <c r="N552" s="98"/>
      <c r="P552" s="90"/>
      <c r="Q552" s="91"/>
      <c r="R552" s="91"/>
    </row>
    <row r="553" spans="1:18" x14ac:dyDescent="0.2">
      <c r="A553" s="102"/>
      <c r="B553" s="103"/>
      <c r="C553" s="102"/>
      <c r="D553" s="105"/>
      <c r="E553" s="103"/>
      <c r="F553" s="108"/>
      <c r="G553" s="108"/>
      <c r="H553" s="108"/>
      <c r="I553" s="108"/>
      <c r="J553" s="66" t="s">
        <v>76</v>
      </c>
      <c r="K553" s="96" t="s">
        <v>83</v>
      </c>
      <c r="L553" s="97"/>
      <c r="M553" s="97"/>
      <c r="N553" s="98"/>
      <c r="P553" s="91"/>
      <c r="Q553" s="91"/>
      <c r="R553" s="91"/>
    </row>
    <row r="554" spans="1:18" ht="15.75" customHeight="1" x14ac:dyDescent="0.2">
      <c r="A554" s="96"/>
      <c r="B554" s="98"/>
      <c r="C554" s="96" t="s">
        <v>453</v>
      </c>
      <c r="D554" s="97"/>
      <c r="E554" s="98"/>
      <c r="F554" s="67">
        <v>44000</v>
      </c>
      <c r="G554" s="66" t="s">
        <v>4</v>
      </c>
      <c r="H554" s="66" t="s">
        <v>5</v>
      </c>
      <c r="I554" s="68"/>
      <c r="J554" s="66" t="s">
        <v>76</v>
      </c>
      <c r="K554" s="96" t="s">
        <v>79</v>
      </c>
      <c r="L554" s="97"/>
      <c r="M554" s="97"/>
      <c r="N554" s="98"/>
      <c r="P554" s="90"/>
      <c r="Q554" s="91"/>
      <c r="R554" s="91"/>
    </row>
    <row r="555" spans="1:18" ht="409.6" hidden="1" customHeight="1" x14ac:dyDescent="0.2"/>
    <row r="556" spans="1:18" ht="13.35" customHeight="1" x14ac:dyDescent="0.2">
      <c r="A556" s="111" t="s">
        <v>31</v>
      </c>
      <c r="B556" s="98"/>
      <c r="C556" s="112" t="s">
        <v>454</v>
      </c>
      <c r="D556" s="97"/>
      <c r="E556" s="98"/>
      <c r="F556" s="64"/>
      <c r="G556" s="64"/>
      <c r="H556" s="64"/>
      <c r="I556" s="65">
        <v>343480.66</v>
      </c>
      <c r="J556" s="113"/>
      <c r="K556" s="98"/>
      <c r="L556" s="113"/>
      <c r="M556" s="97"/>
      <c r="N556" s="98"/>
      <c r="P556" s="90"/>
      <c r="Q556" s="91"/>
      <c r="R556" s="91"/>
    </row>
    <row r="557" spans="1:18" ht="12.6" customHeight="1" x14ac:dyDescent="0.2">
      <c r="A557" s="96"/>
      <c r="B557" s="98"/>
      <c r="C557" s="96" t="s">
        <v>455</v>
      </c>
      <c r="D557" s="97"/>
      <c r="E557" s="98"/>
      <c r="F557" s="67">
        <v>191565.86</v>
      </c>
      <c r="G557" s="66" t="s">
        <v>4</v>
      </c>
      <c r="H557" s="66" t="s">
        <v>357</v>
      </c>
      <c r="I557" s="68"/>
      <c r="J557" s="66" t="s">
        <v>211</v>
      </c>
      <c r="K557" s="96" t="s">
        <v>212</v>
      </c>
      <c r="L557" s="97"/>
      <c r="M557" s="97"/>
      <c r="N557" s="98"/>
      <c r="P557" s="90"/>
      <c r="Q557" s="91"/>
      <c r="R557" s="91"/>
    </row>
    <row r="558" spans="1:18" x14ac:dyDescent="0.2">
      <c r="A558" s="96"/>
      <c r="B558" s="99"/>
      <c r="C558" s="96" t="s">
        <v>456</v>
      </c>
      <c r="D558" s="104"/>
      <c r="E558" s="99"/>
      <c r="F558" s="106">
        <v>50000</v>
      </c>
      <c r="G558" s="96" t="s">
        <v>4</v>
      </c>
      <c r="H558" s="96" t="s">
        <v>357</v>
      </c>
      <c r="I558" s="109"/>
      <c r="J558" s="66" t="s">
        <v>218</v>
      </c>
      <c r="K558" s="96" t="s">
        <v>231</v>
      </c>
      <c r="L558" s="97"/>
      <c r="M558" s="97"/>
      <c r="N558" s="98"/>
      <c r="P558" s="90"/>
      <c r="Q558" s="91"/>
      <c r="R558" s="91"/>
    </row>
    <row r="559" spans="1:18" x14ac:dyDescent="0.2">
      <c r="A559" s="102"/>
      <c r="B559" s="103"/>
      <c r="C559" s="102"/>
      <c r="D559" s="105"/>
      <c r="E559" s="103"/>
      <c r="F559" s="108"/>
      <c r="G559" s="108"/>
      <c r="H559" s="108"/>
      <c r="I559" s="108"/>
      <c r="J559" s="66" t="s">
        <v>211</v>
      </c>
      <c r="K559" s="96" t="s">
        <v>212</v>
      </c>
      <c r="L559" s="97"/>
      <c r="M559" s="97"/>
      <c r="N559" s="98"/>
      <c r="P559" s="91"/>
      <c r="Q559" s="91"/>
      <c r="R559" s="91"/>
    </row>
    <row r="560" spans="1:18" ht="12.6" customHeight="1" x14ac:dyDescent="0.2">
      <c r="A560" s="96"/>
      <c r="B560" s="98"/>
      <c r="C560" s="96" t="s">
        <v>457</v>
      </c>
      <c r="D560" s="97"/>
      <c r="E560" s="98"/>
      <c r="F560" s="67">
        <v>1700</v>
      </c>
      <c r="G560" s="66" t="s">
        <v>4</v>
      </c>
      <c r="H560" s="66" t="s">
        <v>357</v>
      </c>
      <c r="I560" s="68"/>
      <c r="J560" s="66" t="s">
        <v>211</v>
      </c>
      <c r="K560" s="96" t="s">
        <v>212</v>
      </c>
      <c r="L560" s="97"/>
      <c r="M560" s="97"/>
      <c r="N560" s="98"/>
      <c r="P560" s="90"/>
      <c r="Q560" s="91"/>
      <c r="R560" s="91"/>
    </row>
    <row r="561" spans="1:18" ht="12.6" customHeight="1" x14ac:dyDescent="0.2">
      <c r="A561" s="96"/>
      <c r="B561" s="98"/>
      <c r="C561" s="96" t="s">
        <v>458</v>
      </c>
      <c r="D561" s="97"/>
      <c r="E561" s="98"/>
      <c r="F561" s="67">
        <v>100214.8</v>
      </c>
      <c r="G561" s="66" t="s">
        <v>4</v>
      </c>
      <c r="H561" s="66" t="s">
        <v>357</v>
      </c>
      <c r="I561" s="68"/>
      <c r="J561" s="66" t="s">
        <v>211</v>
      </c>
      <c r="K561" s="96" t="s">
        <v>212</v>
      </c>
      <c r="L561" s="97"/>
      <c r="M561" s="97"/>
      <c r="N561" s="98"/>
      <c r="P561" s="90"/>
      <c r="Q561" s="91"/>
      <c r="R561" s="91"/>
    </row>
    <row r="562" spans="1:18" ht="409.6" hidden="1" customHeight="1" x14ac:dyDescent="0.2"/>
    <row r="563" spans="1:18" ht="17.100000000000001" customHeight="1" x14ac:dyDescent="0.2">
      <c r="A563" s="96"/>
      <c r="B563" s="97"/>
      <c r="C563" s="97"/>
      <c r="D563" s="97"/>
      <c r="E563" s="97"/>
      <c r="F563" s="97"/>
      <c r="G563" s="97"/>
      <c r="H563" s="97"/>
      <c r="I563" s="98"/>
      <c r="J563" s="96"/>
      <c r="K563" s="98"/>
      <c r="L563" s="96"/>
      <c r="M563" s="97"/>
      <c r="N563" s="98"/>
      <c r="P563" s="90"/>
      <c r="Q563" s="91"/>
      <c r="R563" s="91"/>
    </row>
    <row r="564" spans="1:18" ht="15.4" customHeight="1" x14ac:dyDescent="0.2">
      <c r="A564" s="117"/>
      <c r="B564" s="98"/>
      <c r="C564" s="118" t="s">
        <v>459</v>
      </c>
      <c r="D564" s="97"/>
      <c r="E564" s="98"/>
      <c r="F564" s="58"/>
      <c r="G564" s="58"/>
      <c r="H564" s="58"/>
      <c r="I564" s="59">
        <v>12958056.770000001</v>
      </c>
      <c r="J564" s="119"/>
      <c r="K564" s="98"/>
      <c r="L564" s="119"/>
      <c r="M564" s="97"/>
      <c r="N564" s="98"/>
      <c r="P564" s="120">
        <v>13.251531326159043</v>
      </c>
      <c r="Q564" s="97"/>
      <c r="R564" s="98"/>
    </row>
    <row r="565" spans="1:18" ht="19.350000000000001" customHeight="1" x14ac:dyDescent="0.2">
      <c r="A565" s="121"/>
      <c r="B565" s="98"/>
      <c r="C565" s="121"/>
      <c r="D565" s="97"/>
      <c r="E565" s="98"/>
      <c r="F565" s="60" t="s">
        <v>69</v>
      </c>
      <c r="G565" s="61" t="s">
        <v>0</v>
      </c>
      <c r="H565" s="61" t="s">
        <v>2</v>
      </c>
      <c r="I565" s="61" t="s">
        <v>70</v>
      </c>
      <c r="J565" s="122" t="s">
        <v>71</v>
      </c>
      <c r="K565" s="98"/>
      <c r="L565" s="122" t="s">
        <v>72</v>
      </c>
      <c r="M565" s="97"/>
      <c r="N565" s="98"/>
      <c r="P565" s="123"/>
      <c r="Q565" s="97"/>
      <c r="R565" s="98"/>
    </row>
    <row r="566" spans="1:18" ht="13.15" customHeight="1" x14ac:dyDescent="0.2">
      <c r="A566" s="114"/>
      <c r="B566" s="98"/>
      <c r="C566" s="114" t="s">
        <v>460</v>
      </c>
      <c r="D566" s="97"/>
      <c r="E566" s="98"/>
      <c r="F566" s="62"/>
      <c r="G566" s="62"/>
      <c r="H566" s="62"/>
      <c r="I566" s="63">
        <v>12958056.770000001</v>
      </c>
      <c r="J566" s="115"/>
      <c r="K566" s="98"/>
      <c r="L566" s="115"/>
      <c r="M566" s="97"/>
      <c r="N566" s="98"/>
      <c r="P566" s="116">
        <v>100.00000000000001</v>
      </c>
      <c r="Q566" s="97"/>
      <c r="R566" s="98"/>
    </row>
    <row r="567" spans="1:18" ht="13.35" customHeight="1" x14ac:dyDescent="0.2">
      <c r="A567" s="111" t="s">
        <v>38</v>
      </c>
      <c r="B567" s="98"/>
      <c r="C567" s="112" t="s">
        <v>13</v>
      </c>
      <c r="D567" s="97"/>
      <c r="E567" s="98"/>
      <c r="F567" s="64"/>
      <c r="G567" s="64"/>
      <c r="H567" s="64"/>
      <c r="I567" s="65">
        <v>13000</v>
      </c>
      <c r="J567" s="113"/>
      <c r="K567" s="98"/>
      <c r="L567" s="113"/>
      <c r="M567" s="97"/>
      <c r="N567" s="98"/>
      <c r="P567" s="90"/>
      <c r="Q567" s="91"/>
      <c r="R567" s="91"/>
    </row>
    <row r="568" spans="1:18" ht="12.6" customHeight="1" x14ac:dyDescent="0.2">
      <c r="A568" s="96"/>
      <c r="B568" s="98"/>
      <c r="C568" s="96" t="s">
        <v>461</v>
      </c>
      <c r="D568" s="97"/>
      <c r="E568" s="98"/>
      <c r="F568" s="67">
        <v>13000</v>
      </c>
      <c r="G568" s="66" t="s">
        <v>462</v>
      </c>
      <c r="H568" s="66" t="s">
        <v>5</v>
      </c>
      <c r="I568" s="68"/>
      <c r="J568" s="66" t="s">
        <v>286</v>
      </c>
      <c r="K568" s="96" t="s">
        <v>287</v>
      </c>
      <c r="L568" s="97"/>
      <c r="M568" s="97"/>
      <c r="N568" s="98"/>
      <c r="P568" s="90"/>
      <c r="Q568" s="91"/>
      <c r="R568" s="91"/>
    </row>
    <row r="569" spans="1:18" ht="13.35" customHeight="1" x14ac:dyDescent="0.2">
      <c r="A569" s="111" t="s">
        <v>463</v>
      </c>
      <c r="B569" s="98"/>
      <c r="C569" s="112" t="s">
        <v>464</v>
      </c>
      <c r="D569" s="97"/>
      <c r="E569" s="98"/>
      <c r="F569" s="64"/>
      <c r="G569" s="64"/>
      <c r="H569" s="64"/>
      <c r="I569" s="65">
        <v>35000</v>
      </c>
      <c r="J569" s="113"/>
      <c r="K569" s="98"/>
      <c r="L569" s="113"/>
      <c r="M569" s="97"/>
      <c r="N569" s="98"/>
      <c r="P569" s="90"/>
      <c r="Q569" s="91"/>
      <c r="R569" s="91"/>
    </row>
    <row r="570" spans="1:18" ht="18" customHeight="1" x14ac:dyDescent="0.2">
      <c r="A570" s="96"/>
      <c r="B570" s="98"/>
      <c r="C570" s="96" t="s">
        <v>465</v>
      </c>
      <c r="D570" s="97"/>
      <c r="E570" s="98"/>
      <c r="F570" s="67">
        <v>15000</v>
      </c>
      <c r="G570" s="66" t="s">
        <v>466</v>
      </c>
      <c r="H570" s="66" t="s">
        <v>11</v>
      </c>
      <c r="I570" s="68"/>
      <c r="J570" s="110"/>
      <c r="K570" s="97"/>
      <c r="L570" s="97"/>
      <c r="M570" s="97"/>
      <c r="N570" s="98"/>
      <c r="P570" s="90"/>
      <c r="Q570" s="91"/>
      <c r="R570" s="91"/>
    </row>
    <row r="571" spans="1:18" x14ac:dyDescent="0.2">
      <c r="A571" s="96"/>
      <c r="B571" s="99"/>
      <c r="C571" s="96" t="s">
        <v>467</v>
      </c>
      <c r="D571" s="104"/>
      <c r="E571" s="99"/>
      <c r="F571" s="106">
        <v>10000</v>
      </c>
      <c r="G571" s="96" t="s">
        <v>466</v>
      </c>
      <c r="H571" s="96" t="s">
        <v>11</v>
      </c>
      <c r="I571" s="109"/>
      <c r="J571" s="66" t="s">
        <v>385</v>
      </c>
      <c r="K571" s="96" t="s">
        <v>386</v>
      </c>
      <c r="L571" s="97"/>
      <c r="M571" s="97"/>
      <c r="N571" s="98"/>
      <c r="P571" s="90"/>
      <c r="Q571" s="91"/>
      <c r="R571" s="91"/>
    </row>
    <row r="572" spans="1:18" x14ac:dyDescent="0.2">
      <c r="A572" s="100"/>
      <c r="B572" s="101"/>
      <c r="C572" s="100"/>
      <c r="D572" s="91"/>
      <c r="E572" s="101"/>
      <c r="F572" s="107"/>
      <c r="G572" s="107"/>
      <c r="H572" s="107"/>
      <c r="I572" s="107"/>
      <c r="J572" s="66" t="s">
        <v>385</v>
      </c>
      <c r="K572" s="96" t="s">
        <v>387</v>
      </c>
      <c r="L572" s="97"/>
      <c r="M572" s="97"/>
      <c r="N572" s="98"/>
      <c r="P572" s="91"/>
      <c r="Q572" s="91"/>
      <c r="R572" s="91"/>
    </row>
    <row r="573" spans="1:18" x14ac:dyDescent="0.2">
      <c r="A573" s="102"/>
      <c r="B573" s="103"/>
      <c r="C573" s="102"/>
      <c r="D573" s="105"/>
      <c r="E573" s="103"/>
      <c r="F573" s="108"/>
      <c r="G573" s="108"/>
      <c r="H573" s="108"/>
      <c r="I573" s="108"/>
      <c r="J573" s="66" t="s">
        <v>385</v>
      </c>
      <c r="K573" s="96" t="s">
        <v>468</v>
      </c>
      <c r="L573" s="97"/>
      <c r="M573" s="97"/>
      <c r="N573" s="98"/>
      <c r="P573" s="91"/>
      <c r="Q573" s="91"/>
      <c r="R573" s="91"/>
    </row>
    <row r="574" spans="1:18" ht="409.6" hidden="1" customHeight="1" x14ac:dyDescent="0.2"/>
    <row r="575" spans="1:18" x14ac:dyDescent="0.2">
      <c r="A575" s="96"/>
      <c r="B575" s="99"/>
      <c r="C575" s="96" t="s">
        <v>469</v>
      </c>
      <c r="D575" s="104"/>
      <c r="E575" s="99"/>
      <c r="F575" s="106">
        <v>5000</v>
      </c>
      <c r="G575" s="96" t="s">
        <v>466</v>
      </c>
      <c r="H575" s="96" t="s">
        <v>11</v>
      </c>
      <c r="I575" s="109"/>
      <c r="J575" s="66" t="s">
        <v>378</v>
      </c>
      <c r="K575" s="96" t="s">
        <v>434</v>
      </c>
      <c r="L575" s="97"/>
      <c r="M575" s="97"/>
      <c r="N575" s="98"/>
      <c r="P575" s="90"/>
      <c r="Q575" s="91"/>
      <c r="R575" s="91"/>
    </row>
    <row r="576" spans="1:18" x14ac:dyDescent="0.2">
      <c r="A576" s="100"/>
      <c r="B576" s="101"/>
      <c r="C576" s="100"/>
      <c r="D576" s="91"/>
      <c r="E576" s="101"/>
      <c r="F576" s="107"/>
      <c r="G576" s="107"/>
      <c r="H576" s="107"/>
      <c r="I576" s="107"/>
      <c r="J576" s="66" t="s">
        <v>378</v>
      </c>
      <c r="K576" s="96" t="s">
        <v>379</v>
      </c>
      <c r="L576" s="97"/>
      <c r="M576" s="97"/>
      <c r="N576" s="98"/>
      <c r="P576" s="91"/>
      <c r="Q576" s="91"/>
      <c r="R576" s="91"/>
    </row>
    <row r="577" spans="1:18" x14ac:dyDescent="0.2">
      <c r="A577" s="100"/>
      <c r="B577" s="101"/>
      <c r="C577" s="100"/>
      <c r="D577" s="91"/>
      <c r="E577" s="101"/>
      <c r="F577" s="107"/>
      <c r="G577" s="107"/>
      <c r="H577" s="107"/>
      <c r="I577" s="107"/>
      <c r="J577" s="66" t="s">
        <v>378</v>
      </c>
      <c r="K577" s="96" t="s">
        <v>409</v>
      </c>
      <c r="L577" s="97"/>
      <c r="M577" s="97"/>
      <c r="N577" s="98"/>
      <c r="P577" s="91"/>
      <c r="Q577" s="91"/>
      <c r="R577" s="91"/>
    </row>
    <row r="578" spans="1:18" x14ac:dyDescent="0.2">
      <c r="A578" s="100"/>
      <c r="B578" s="101"/>
      <c r="C578" s="100"/>
      <c r="D578" s="91"/>
      <c r="E578" s="101"/>
      <c r="F578" s="107"/>
      <c r="G578" s="107"/>
      <c r="H578" s="107"/>
      <c r="I578" s="107"/>
      <c r="J578" s="66" t="s">
        <v>385</v>
      </c>
      <c r="K578" s="96" t="s">
        <v>470</v>
      </c>
      <c r="L578" s="97"/>
      <c r="M578" s="97"/>
      <c r="N578" s="98"/>
      <c r="P578" s="91"/>
      <c r="Q578" s="91"/>
      <c r="R578" s="91"/>
    </row>
    <row r="579" spans="1:18" x14ac:dyDescent="0.2">
      <c r="A579" s="100"/>
      <c r="B579" s="101"/>
      <c r="C579" s="100"/>
      <c r="D579" s="91"/>
      <c r="E579" s="101"/>
      <c r="F579" s="107"/>
      <c r="G579" s="107"/>
      <c r="H579" s="107"/>
      <c r="I579" s="107"/>
      <c r="J579" s="66" t="s">
        <v>385</v>
      </c>
      <c r="K579" s="96" t="s">
        <v>471</v>
      </c>
      <c r="L579" s="97"/>
      <c r="M579" s="97"/>
      <c r="N579" s="98"/>
      <c r="P579" s="91"/>
      <c r="Q579" s="91"/>
      <c r="R579" s="91"/>
    </row>
    <row r="580" spans="1:18" x14ac:dyDescent="0.2">
      <c r="A580" s="102"/>
      <c r="B580" s="103"/>
      <c r="C580" s="102"/>
      <c r="D580" s="105"/>
      <c r="E580" s="103"/>
      <c r="F580" s="108"/>
      <c r="G580" s="108"/>
      <c r="H580" s="108"/>
      <c r="I580" s="108"/>
      <c r="J580" s="66" t="s">
        <v>385</v>
      </c>
      <c r="K580" s="96" t="s">
        <v>387</v>
      </c>
      <c r="L580" s="97"/>
      <c r="M580" s="97"/>
      <c r="N580" s="98"/>
      <c r="P580" s="91"/>
      <c r="Q580" s="91"/>
      <c r="R580" s="91"/>
    </row>
    <row r="581" spans="1:18" ht="409.6" hidden="1" customHeight="1" x14ac:dyDescent="0.2"/>
    <row r="582" spans="1:18" x14ac:dyDescent="0.2">
      <c r="A582" s="96"/>
      <c r="B582" s="99"/>
      <c r="C582" s="96" t="s">
        <v>472</v>
      </c>
      <c r="D582" s="104"/>
      <c r="E582" s="99"/>
      <c r="F582" s="106">
        <v>5000</v>
      </c>
      <c r="G582" s="96" t="s">
        <v>466</v>
      </c>
      <c r="H582" s="96" t="s">
        <v>11</v>
      </c>
      <c r="I582" s="109"/>
      <c r="J582" s="66" t="s">
        <v>378</v>
      </c>
      <c r="K582" s="96" t="s">
        <v>434</v>
      </c>
      <c r="L582" s="97"/>
      <c r="M582" s="97"/>
      <c r="N582" s="98"/>
      <c r="P582" s="90"/>
      <c r="Q582" s="91"/>
      <c r="R582" s="91"/>
    </row>
    <row r="583" spans="1:18" x14ac:dyDescent="0.2">
      <c r="A583" s="100"/>
      <c r="B583" s="101"/>
      <c r="C583" s="100"/>
      <c r="D583" s="91"/>
      <c r="E583" s="101"/>
      <c r="F583" s="107"/>
      <c r="G583" s="107"/>
      <c r="H583" s="107"/>
      <c r="I583" s="107"/>
      <c r="J583" s="66" t="s">
        <v>378</v>
      </c>
      <c r="K583" s="96" t="s">
        <v>379</v>
      </c>
      <c r="L583" s="97"/>
      <c r="M583" s="97"/>
      <c r="N583" s="98"/>
      <c r="P583" s="91"/>
      <c r="Q583" s="91"/>
      <c r="R583" s="91"/>
    </row>
    <row r="584" spans="1:18" x14ac:dyDescent="0.2">
      <c r="A584" s="100"/>
      <c r="B584" s="101"/>
      <c r="C584" s="100"/>
      <c r="D584" s="91"/>
      <c r="E584" s="101"/>
      <c r="F584" s="107"/>
      <c r="G584" s="107"/>
      <c r="H584" s="107"/>
      <c r="I584" s="107"/>
      <c r="J584" s="66" t="s">
        <v>378</v>
      </c>
      <c r="K584" s="96" t="s">
        <v>409</v>
      </c>
      <c r="L584" s="97"/>
      <c r="M584" s="97"/>
      <c r="N584" s="98"/>
      <c r="P584" s="91"/>
      <c r="Q584" s="91"/>
      <c r="R584" s="91"/>
    </row>
    <row r="585" spans="1:18" x14ac:dyDescent="0.2">
      <c r="A585" s="100"/>
      <c r="B585" s="101"/>
      <c r="C585" s="100"/>
      <c r="D585" s="91"/>
      <c r="E585" s="101"/>
      <c r="F585" s="107"/>
      <c r="G585" s="107"/>
      <c r="H585" s="107"/>
      <c r="I585" s="107"/>
      <c r="J585" s="66" t="s">
        <v>385</v>
      </c>
      <c r="K585" s="96" t="s">
        <v>470</v>
      </c>
      <c r="L585" s="97"/>
      <c r="M585" s="97"/>
      <c r="N585" s="98"/>
      <c r="P585" s="91"/>
      <c r="Q585" s="91"/>
      <c r="R585" s="91"/>
    </row>
    <row r="586" spans="1:18" x14ac:dyDescent="0.2">
      <c r="A586" s="100"/>
      <c r="B586" s="101"/>
      <c r="C586" s="100"/>
      <c r="D586" s="91"/>
      <c r="E586" s="101"/>
      <c r="F586" s="107"/>
      <c r="G586" s="107"/>
      <c r="H586" s="107"/>
      <c r="I586" s="107"/>
      <c r="J586" s="66" t="s">
        <v>385</v>
      </c>
      <c r="K586" s="96" t="s">
        <v>471</v>
      </c>
      <c r="L586" s="97"/>
      <c r="M586" s="97"/>
      <c r="N586" s="98"/>
      <c r="P586" s="91"/>
      <c r="Q586" s="91"/>
      <c r="R586" s="91"/>
    </row>
    <row r="587" spans="1:18" x14ac:dyDescent="0.2">
      <c r="A587" s="100"/>
      <c r="B587" s="101"/>
      <c r="C587" s="100"/>
      <c r="D587" s="91"/>
      <c r="E587" s="101"/>
      <c r="F587" s="107"/>
      <c r="G587" s="107"/>
      <c r="H587" s="107"/>
      <c r="I587" s="107"/>
      <c r="J587" s="66" t="s">
        <v>385</v>
      </c>
      <c r="K587" s="96" t="s">
        <v>387</v>
      </c>
      <c r="L587" s="97"/>
      <c r="M587" s="97"/>
      <c r="N587" s="98"/>
      <c r="P587" s="91"/>
      <c r="Q587" s="91"/>
      <c r="R587" s="91"/>
    </row>
    <row r="588" spans="1:18" x14ac:dyDescent="0.2">
      <c r="A588" s="102"/>
      <c r="B588" s="103"/>
      <c r="C588" s="102"/>
      <c r="D588" s="105"/>
      <c r="E588" s="103"/>
      <c r="F588" s="108"/>
      <c r="G588" s="108"/>
      <c r="H588" s="108"/>
      <c r="I588" s="108"/>
      <c r="J588" s="66" t="s">
        <v>385</v>
      </c>
      <c r="K588" s="96" t="s">
        <v>389</v>
      </c>
      <c r="L588" s="97"/>
      <c r="M588" s="97"/>
      <c r="N588" s="98"/>
      <c r="P588" s="91"/>
      <c r="Q588" s="91"/>
      <c r="R588" s="91"/>
    </row>
    <row r="589" spans="1:18" ht="13.35" customHeight="1" x14ac:dyDescent="0.2">
      <c r="A589" s="111" t="s">
        <v>32</v>
      </c>
      <c r="B589" s="98"/>
      <c r="C589" s="112" t="s">
        <v>12</v>
      </c>
      <c r="D589" s="97"/>
      <c r="E589" s="98"/>
      <c r="F589" s="64"/>
      <c r="G589" s="64"/>
      <c r="H589" s="64"/>
      <c r="I589" s="65">
        <v>1632000</v>
      </c>
      <c r="J589" s="113"/>
      <c r="K589" s="98"/>
      <c r="L589" s="113"/>
      <c r="M589" s="97"/>
      <c r="N589" s="98"/>
      <c r="P589" s="90"/>
      <c r="Q589" s="91"/>
      <c r="R589" s="91"/>
    </row>
    <row r="590" spans="1:18" ht="24" customHeight="1" x14ac:dyDescent="0.2">
      <c r="A590" s="96"/>
      <c r="B590" s="98"/>
      <c r="C590" s="96" t="s">
        <v>473</v>
      </c>
      <c r="D590" s="97"/>
      <c r="E590" s="98"/>
      <c r="F590" s="67">
        <v>10000</v>
      </c>
      <c r="G590" s="66" t="s">
        <v>466</v>
      </c>
      <c r="H590" s="66" t="s">
        <v>11</v>
      </c>
      <c r="I590" s="68"/>
      <c r="J590" s="110"/>
      <c r="K590" s="97"/>
      <c r="L590" s="97"/>
      <c r="M590" s="97"/>
      <c r="N590" s="98"/>
      <c r="P590" s="90"/>
      <c r="Q590" s="91"/>
      <c r="R590" s="91"/>
    </row>
    <row r="591" spans="1:18" ht="24" customHeight="1" x14ac:dyDescent="0.2">
      <c r="A591" s="96"/>
      <c r="B591" s="98"/>
      <c r="C591" s="96" t="s">
        <v>474</v>
      </c>
      <c r="D591" s="97"/>
      <c r="E591" s="98"/>
      <c r="F591" s="67">
        <v>20000</v>
      </c>
      <c r="G591" s="66" t="s">
        <v>466</v>
      </c>
      <c r="H591" s="66" t="s">
        <v>11</v>
      </c>
      <c r="I591" s="68"/>
      <c r="J591" s="66" t="s">
        <v>276</v>
      </c>
      <c r="K591" s="96" t="s">
        <v>313</v>
      </c>
      <c r="L591" s="97"/>
      <c r="M591" s="97"/>
      <c r="N591" s="98"/>
      <c r="P591" s="90"/>
      <c r="Q591" s="91"/>
      <c r="R591" s="91"/>
    </row>
    <row r="592" spans="1:18" ht="25.5" customHeight="1" x14ac:dyDescent="0.2">
      <c r="A592" s="96"/>
      <c r="B592" s="98"/>
      <c r="C592" s="96" t="s">
        <v>475</v>
      </c>
      <c r="D592" s="97"/>
      <c r="E592" s="98"/>
      <c r="F592" s="67">
        <v>29000</v>
      </c>
      <c r="G592" s="66" t="s">
        <v>466</v>
      </c>
      <c r="H592" s="66" t="s">
        <v>11</v>
      </c>
      <c r="I592" s="68"/>
      <c r="J592" s="110"/>
      <c r="K592" s="97"/>
      <c r="L592" s="97"/>
      <c r="M592" s="97"/>
      <c r="N592" s="98"/>
      <c r="P592" s="90"/>
      <c r="Q592" s="91"/>
      <c r="R592" s="91"/>
    </row>
    <row r="593" spans="1:18" x14ac:dyDescent="0.2">
      <c r="A593" s="96"/>
      <c r="B593" s="99"/>
      <c r="C593" s="96" t="s">
        <v>476</v>
      </c>
      <c r="D593" s="104"/>
      <c r="E593" s="99"/>
      <c r="F593" s="106">
        <v>300000</v>
      </c>
      <c r="G593" s="96" t="s">
        <v>466</v>
      </c>
      <c r="H593" s="96" t="s">
        <v>5</v>
      </c>
      <c r="I593" s="109"/>
      <c r="J593" s="66" t="s">
        <v>310</v>
      </c>
      <c r="K593" s="96" t="s">
        <v>311</v>
      </c>
      <c r="L593" s="97"/>
      <c r="M593" s="97"/>
      <c r="N593" s="98"/>
      <c r="P593" s="90"/>
      <c r="Q593" s="91"/>
      <c r="R593" s="91"/>
    </row>
    <row r="594" spans="1:18" x14ac:dyDescent="0.2">
      <c r="A594" s="100"/>
      <c r="B594" s="101"/>
      <c r="C594" s="100"/>
      <c r="D594" s="91"/>
      <c r="E594" s="101"/>
      <c r="F594" s="107"/>
      <c r="G594" s="107"/>
      <c r="H594" s="107"/>
      <c r="I594" s="107"/>
      <c r="J594" s="66" t="s">
        <v>310</v>
      </c>
      <c r="K594" s="96" t="s">
        <v>477</v>
      </c>
      <c r="L594" s="97"/>
      <c r="M594" s="97"/>
      <c r="N594" s="98"/>
      <c r="P594" s="91"/>
      <c r="Q594" s="91"/>
      <c r="R594" s="91"/>
    </row>
    <row r="595" spans="1:18" x14ac:dyDescent="0.2">
      <c r="A595" s="102"/>
      <c r="B595" s="103"/>
      <c r="C595" s="102"/>
      <c r="D595" s="105"/>
      <c r="E595" s="103"/>
      <c r="F595" s="108"/>
      <c r="G595" s="108"/>
      <c r="H595" s="108"/>
      <c r="I595" s="108"/>
      <c r="J595" s="66" t="s">
        <v>276</v>
      </c>
      <c r="K595" s="96" t="s">
        <v>313</v>
      </c>
      <c r="L595" s="97"/>
      <c r="M595" s="97"/>
      <c r="N595" s="98"/>
      <c r="P595" s="91"/>
      <c r="Q595" s="91"/>
      <c r="R595" s="91"/>
    </row>
    <row r="596" spans="1:18" ht="409.6" hidden="1" customHeight="1" x14ac:dyDescent="0.2"/>
    <row r="597" spans="1:18" ht="27.75" customHeight="1" x14ac:dyDescent="0.2">
      <c r="A597" s="96"/>
      <c r="B597" s="98"/>
      <c r="C597" s="96" t="s">
        <v>478</v>
      </c>
      <c r="D597" s="97"/>
      <c r="E597" s="98"/>
      <c r="F597" s="67">
        <v>130000</v>
      </c>
      <c r="G597" s="66" t="s">
        <v>466</v>
      </c>
      <c r="H597" s="66" t="s">
        <v>5</v>
      </c>
      <c r="I597" s="68"/>
      <c r="J597" s="110"/>
      <c r="K597" s="97"/>
      <c r="L597" s="97"/>
      <c r="M597" s="97"/>
      <c r="N597" s="98"/>
      <c r="P597" s="90"/>
      <c r="Q597" s="91"/>
      <c r="R597" s="91"/>
    </row>
    <row r="598" spans="1:18" ht="24" customHeight="1" x14ac:dyDescent="0.2">
      <c r="A598" s="96"/>
      <c r="B598" s="98"/>
      <c r="C598" s="96" t="s">
        <v>479</v>
      </c>
      <c r="D598" s="97"/>
      <c r="E598" s="98"/>
      <c r="F598" s="67">
        <v>160000</v>
      </c>
      <c r="G598" s="66" t="s">
        <v>466</v>
      </c>
      <c r="H598" s="66" t="s">
        <v>5</v>
      </c>
      <c r="I598" s="68"/>
      <c r="J598" s="110"/>
      <c r="K598" s="97"/>
      <c r="L598" s="97"/>
      <c r="M598" s="97"/>
      <c r="N598" s="98"/>
      <c r="P598" s="90"/>
      <c r="Q598" s="91"/>
      <c r="R598" s="91"/>
    </row>
    <row r="599" spans="1:18" ht="23.25" customHeight="1" x14ac:dyDescent="0.2">
      <c r="A599" s="96"/>
      <c r="B599" s="98"/>
      <c r="C599" s="96" t="s">
        <v>480</v>
      </c>
      <c r="D599" s="97"/>
      <c r="E599" s="98"/>
      <c r="F599" s="67">
        <v>100000</v>
      </c>
      <c r="G599" s="66" t="s">
        <v>466</v>
      </c>
      <c r="H599" s="66" t="s">
        <v>5</v>
      </c>
      <c r="I599" s="68"/>
      <c r="J599" s="110"/>
      <c r="K599" s="97"/>
      <c r="L599" s="97"/>
      <c r="M599" s="97"/>
      <c r="N599" s="98"/>
      <c r="P599" s="90"/>
      <c r="Q599" s="91"/>
      <c r="R599" s="91"/>
    </row>
    <row r="600" spans="1:18" ht="17.25" customHeight="1" x14ac:dyDescent="0.2">
      <c r="A600" s="96"/>
      <c r="B600" s="98"/>
      <c r="C600" s="96" t="s">
        <v>481</v>
      </c>
      <c r="D600" s="97"/>
      <c r="E600" s="98"/>
      <c r="F600" s="67">
        <v>340000</v>
      </c>
      <c r="G600" s="66" t="s">
        <v>466</v>
      </c>
      <c r="H600" s="66" t="s">
        <v>5</v>
      </c>
      <c r="I600" s="68"/>
      <c r="J600" s="110"/>
      <c r="K600" s="97"/>
      <c r="L600" s="97"/>
      <c r="M600" s="97"/>
      <c r="N600" s="98"/>
      <c r="P600" s="90"/>
      <c r="Q600" s="91"/>
      <c r="R600" s="91"/>
    </row>
    <row r="601" spans="1:18" ht="24" customHeight="1" x14ac:dyDescent="0.2">
      <c r="A601" s="96"/>
      <c r="B601" s="98"/>
      <c r="C601" s="96" t="s">
        <v>482</v>
      </c>
      <c r="D601" s="97"/>
      <c r="E601" s="98"/>
      <c r="F601" s="67">
        <v>25000</v>
      </c>
      <c r="G601" s="66" t="s">
        <v>466</v>
      </c>
      <c r="H601" s="66" t="s">
        <v>11</v>
      </c>
      <c r="I601" s="68"/>
      <c r="J601" s="110"/>
      <c r="K601" s="97"/>
      <c r="L601" s="97"/>
      <c r="M601" s="97"/>
      <c r="N601" s="98"/>
      <c r="P601" s="90"/>
      <c r="Q601" s="91"/>
      <c r="R601" s="91"/>
    </row>
    <row r="602" spans="1:18" ht="19.5" customHeight="1" x14ac:dyDescent="0.2">
      <c r="A602" s="96"/>
      <c r="B602" s="98"/>
      <c r="C602" s="96" t="s">
        <v>483</v>
      </c>
      <c r="D602" s="97"/>
      <c r="E602" s="98"/>
      <c r="F602" s="67">
        <v>15000</v>
      </c>
      <c r="G602" s="66" t="s">
        <v>466</v>
      </c>
      <c r="H602" s="66" t="s">
        <v>11</v>
      </c>
      <c r="I602" s="68"/>
      <c r="J602" s="110"/>
      <c r="K602" s="97"/>
      <c r="L602" s="97"/>
      <c r="M602" s="97"/>
      <c r="N602" s="98"/>
      <c r="P602" s="90"/>
      <c r="Q602" s="91"/>
      <c r="R602" s="91"/>
    </row>
    <row r="603" spans="1:18" ht="24.75" customHeight="1" x14ac:dyDescent="0.2">
      <c r="A603" s="96"/>
      <c r="B603" s="98"/>
      <c r="C603" s="96" t="s">
        <v>484</v>
      </c>
      <c r="D603" s="97"/>
      <c r="E603" s="98"/>
      <c r="F603" s="67">
        <v>35000</v>
      </c>
      <c r="G603" s="66" t="s">
        <v>466</v>
      </c>
      <c r="H603" s="66" t="s">
        <v>11</v>
      </c>
      <c r="I603" s="68"/>
      <c r="J603" s="110"/>
      <c r="K603" s="97"/>
      <c r="L603" s="97"/>
      <c r="M603" s="97"/>
      <c r="N603" s="98"/>
      <c r="P603" s="90"/>
      <c r="Q603" s="91"/>
      <c r="R603" s="91"/>
    </row>
    <row r="604" spans="1:18" ht="27" customHeight="1" x14ac:dyDescent="0.2">
      <c r="A604" s="96"/>
      <c r="B604" s="98"/>
      <c r="C604" s="96" t="s">
        <v>485</v>
      </c>
      <c r="D604" s="97"/>
      <c r="E604" s="98"/>
      <c r="F604" s="67">
        <v>15000</v>
      </c>
      <c r="G604" s="66" t="s">
        <v>466</v>
      </c>
      <c r="H604" s="66" t="s">
        <v>11</v>
      </c>
      <c r="I604" s="68"/>
      <c r="J604" s="110"/>
      <c r="K604" s="97"/>
      <c r="L604" s="97"/>
      <c r="M604" s="97"/>
      <c r="N604" s="98"/>
      <c r="P604" s="90"/>
      <c r="Q604" s="91"/>
      <c r="R604" s="91"/>
    </row>
    <row r="605" spans="1:18" ht="18.75" customHeight="1" x14ac:dyDescent="0.2">
      <c r="A605" s="96"/>
      <c r="B605" s="98"/>
      <c r="C605" s="96" t="s">
        <v>486</v>
      </c>
      <c r="D605" s="97"/>
      <c r="E605" s="98"/>
      <c r="F605" s="67">
        <v>20000</v>
      </c>
      <c r="G605" s="66" t="s">
        <v>466</v>
      </c>
      <c r="H605" s="66" t="s">
        <v>11</v>
      </c>
      <c r="I605" s="68"/>
      <c r="J605" s="110"/>
      <c r="K605" s="97"/>
      <c r="L605" s="97"/>
      <c r="M605" s="97"/>
      <c r="N605" s="98"/>
      <c r="P605" s="90"/>
      <c r="Q605" s="91"/>
      <c r="R605" s="91"/>
    </row>
    <row r="606" spans="1:18" ht="25.5" customHeight="1" x14ac:dyDescent="0.2">
      <c r="A606" s="96"/>
      <c r="B606" s="98"/>
      <c r="C606" s="96" t="s">
        <v>487</v>
      </c>
      <c r="D606" s="97"/>
      <c r="E606" s="98"/>
      <c r="F606" s="67">
        <v>31000</v>
      </c>
      <c r="G606" s="66" t="s">
        <v>466</v>
      </c>
      <c r="H606" s="66" t="s">
        <v>11</v>
      </c>
      <c r="I606" s="68"/>
      <c r="J606" s="110"/>
      <c r="K606" s="97"/>
      <c r="L606" s="97"/>
      <c r="M606" s="97"/>
      <c r="N606" s="98"/>
      <c r="P606" s="90"/>
      <c r="Q606" s="91"/>
      <c r="R606" s="91"/>
    </row>
    <row r="607" spans="1:18" ht="26.25" customHeight="1" x14ac:dyDescent="0.2">
      <c r="A607" s="96"/>
      <c r="B607" s="98"/>
      <c r="C607" s="96" t="s">
        <v>488</v>
      </c>
      <c r="D607" s="97"/>
      <c r="E607" s="98"/>
      <c r="F607" s="67">
        <v>31000</v>
      </c>
      <c r="G607" s="66" t="s">
        <v>466</v>
      </c>
      <c r="H607" s="66" t="s">
        <v>11</v>
      </c>
      <c r="I607" s="68"/>
      <c r="J607" s="110"/>
      <c r="K607" s="97"/>
      <c r="L607" s="97"/>
      <c r="M607" s="97"/>
      <c r="N607" s="98"/>
      <c r="P607" s="90"/>
      <c r="Q607" s="91"/>
      <c r="R607" s="91"/>
    </row>
    <row r="608" spans="1:18" ht="18" customHeight="1" x14ac:dyDescent="0.2">
      <c r="A608" s="96"/>
      <c r="B608" s="98"/>
      <c r="C608" s="96" t="s">
        <v>489</v>
      </c>
      <c r="D608" s="97"/>
      <c r="E608" s="98"/>
      <c r="F608" s="67">
        <v>10000</v>
      </c>
      <c r="G608" s="66" t="s">
        <v>466</v>
      </c>
      <c r="H608" s="66" t="s">
        <v>11</v>
      </c>
      <c r="I608" s="68"/>
      <c r="J608" s="110"/>
      <c r="K608" s="97"/>
      <c r="L608" s="97"/>
      <c r="M608" s="97"/>
      <c r="N608" s="98"/>
      <c r="P608" s="90"/>
      <c r="Q608" s="91"/>
      <c r="R608" s="91"/>
    </row>
    <row r="609" spans="1:18" ht="17.25" customHeight="1" x14ac:dyDescent="0.2">
      <c r="A609" s="96"/>
      <c r="B609" s="98"/>
      <c r="C609" s="96" t="s">
        <v>490</v>
      </c>
      <c r="D609" s="97"/>
      <c r="E609" s="98"/>
      <c r="F609" s="67">
        <v>25000</v>
      </c>
      <c r="G609" s="66" t="s">
        <v>466</v>
      </c>
      <c r="H609" s="66" t="s">
        <v>11</v>
      </c>
      <c r="I609" s="68"/>
      <c r="J609" s="110"/>
      <c r="K609" s="97"/>
      <c r="L609" s="97"/>
      <c r="M609" s="97"/>
      <c r="N609" s="98"/>
      <c r="P609" s="90"/>
      <c r="Q609" s="91"/>
      <c r="R609" s="91"/>
    </row>
    <row r="610" spans="1:18" ht="19.5" customHeight="1" x14ac:dyDescent="0.2">
      <c r="A610" s="96"/>
      <c r="B610" s="98"/>
      <c r="C610" s="96" t="s">
        <v>491</v>
      </c>
      <c r="D610" s="97"/>
      <c r="E610" s="98"/>
      <c r="F610" s="67">
        <v>50000</v>
      </c>
      <c r="G610" s="66" t="s">
        <v>466</v>
      </c>
      <c r="H610" s="66" t="s">
        <v>11</v>
      </c>
      <c r="I610" s="68"/>
      <c r="J610" s="66" t="s">
        <v>276</v>
      </c>
      <c r="K610" s="96" t="s">
        <v>313</v>
      </c>
      <c r="L610" s="97"/>
      <c r="M610" s="97"/>
      <c r="N610" s="98"/>
      <c r="P610" s="90"/>
      <c r="Q610" s="91"/>
      <c r="R610" s="91"/>
    </row>
    <row r="611" spans="1:18" ht="24.75" customHeight="1" x14ac:dyDescent="0.2">
      <c r="A611" s="96"/>
      <c r="B611" s="98"/>
      <c r="C611" s="96" t="s">
        <v>492</v>
      </c>
      <c r="D611" s="97"/>
      <c r="E611" s="98"/>
      <c r="F611" s="67">
        <v>20000</v>
      </c>
      <c r="G611" s="66" t="s">
        <v>466</v>
      </c>
      <c r="H611" s="66" t="s">
        <v>11</v>
      </c>
      <c r="I611" s="68"/>
      <c r="J611" s="110"/>
      <c r="K611" s="97"/>
      <c r="L611" s="97"/>
      <c r="M611" s="97"/>
      <c r="N611" s="98"/>
      <c r="P611" s="90"/>
      <c r="Q611" s="91"/>
      <c r="R611" s="91"/>
    </row>
    <row r="612" spans="1:18" ht="27" customHeight="1" x14ac:dyDescent="0.2">
      <c r="A612" s="96"/>
      <c r="B612" s="98"/>
      <c r="C612" s="96" t="s">
        <v>493</v>
      </c>
      <c r="D612" s="97"/>
      <c r="E612" s="98"/>
      <c r="F612" s="67">
        <v>40000</v>
      </c>
      <c r="G612" s="66" t="s">
        <v>466</v>
      </c>
      <c r="H612" s="66" t="s">
        <v>11</v>
      </c>
      <c r="I612" s="68"/>
      <c r="J612" s="110"/>
      <c r="K612" s="97"/>
      <c r="L612" s="97"/>
      <c r="M612" s="97"/>
      <c r="N612" s="98"/>
      <c r="P612" s="90"/>
      <c r="Q612" s="91"/>
      <c r="R612" s="91"/>
    </row>
    <row r="613" spans="1:18" x14ac:dyDescent="0.2">
      <c r="A613" s="96"/>
      <c r="B613" s="99"/>
      <c r="C613" s="96" t="s">
        <v>494</v>
      </c>
      <c r="D613" s="104"/>
      <c r="E613" s="99"/>
      <c r="F613" s="106">
        <v>125000</v>
      </c>
      <c r="G613" s="96" t="s">
        <v>466</v>
      </c>
      <c r="H613" s="96" t="s">
        <v>11</v>
      </c>
      <c r="I613" s="109"/>
      <c r="J613" s="66" t="s">
        <v>310</v>
      </c>
      <c r="K613" s="96" t="s">
        <v>311</v>
      </c>
      <c r="L613" s="97"/>
      <c r="M613" s="97"/>
      <c r="N613" s="98"/>
      <c r="P613" s="90"/>
      <c r="Q613" s="91"/>
      <c r="R613" s="91"/>
    </row>
    <row r="614" spans="1:18" x14ac:dyDescent="0.2">
      <c r="A614" s="100"/>
      <c r="B614" s="101"/>
      <c r="C614" s="100"/>
      <c r="D614" s="91"/>
      <c r="E614" s="101"/>
      <c r="F614" s="107"/>
      <c r="G614" s="107"/>
      <c r="H614" s="107"/>
      <c r="I614" s="107"/>
      <c r="J614" s="66" t="s">
        <v>310</v>
      </c>
      <c r="K614" s="96" t="s">
        <v>477</v>
      </c>
      <c r="L614" s="97"/>
      <c r="M614" s="97"/>
      <c r="N614" s="98"/>
      <c r="P614" s="91"/>
      <c r="Q614" s="91"/>
      <c r="R614" s="91"/>
    </row>
    <row r="615" spans="1:18" x14ac:dyDescent="0.2">
      <c r="A615" s="100"/>
      <c r="B615" s="101"/>
      <c r="C615" s="100"/>
      <c r="D615" s="91"/>
      <c r="E615" s="101"/>
      <c r="F615" s="107"/>
      <c r="G615" s="107"/>
      <c r="H615" s="107"/>
      <c r="I615" s="107"/>
      <c r="J615" s="66" t="s">
        <v>276</v>
      </c>
      <c r="K615" s="96" t="s">
        <v>313</v>
      </c>
      <c r="L615" s="97"/>
      <c r="M615" s="97"/>
      <c r="N615" s="98"/>
      <c r="P615" s="91"/>
      <c r="Q615" s="91"/>
      <c r="R615" s="91"/>
    </row>
    <row r="616" spans="1:18" x14ac:dyDescent="0.2">
      <c r="A616" s="102"/>
      <c r="B616" s="103"/>
      <c r="C616" s="102"/>
      <c r="D616" s="105"/>
      <c r="E616" s="103"/>
      <c r="F616" s="108"/>
      <c r="G616" s="108"/>
      <c r="H616" s="108"/>
      <c r="I616" s="108"/>
      <c r="J616" s="66" t="s">
        <v>276</v>
      </c>
      <c r="K616" s="96" t="s">
        <v>495</v>
      </c>
      <c r="L616" s="97"/>
      <c r="M616" s="97"/>
      <c r="N616" s="98"/>
      <c r="P616" s="91"/>
      <c r="Q616" s="91"/>
      <c r="R616" s="91"/>
    </row>
    <row r="617" spans="1:18" ht="409.6" hidden="1" customHeight="1" x14ac:dyDescent="0.2"/>
    <row r="618" spans="1:18" ht="26.25" customHeight="1" x14ac:dyDescent="0.2">
      <c r="A618" s="96"/>
      <c r="B618" s="98"/>
      <c r="C618" s="96" t="s">
        <v>496</v>
      </c>
      <c r="D618" s="97"/>
      <c r="E618" s="98"/>
      <c r="F618" s="67">
        <v>31000</v>
      </c>
      <c r="G618" s="66" t="s">
        <v>466</v>
      </c>
      <c r="H618" s="66" t="s">
        <v>11</v>
      </c>
      <c r="I618" s="68"/>
      <c r="J618" s="110"/>
      <c r="K618" s="97"/>
      <c r="L618" s="97"/>
      <c r="M618" s="97"/>
      <c r="N618" s="98"/>
      <c r="P618" s="90"/>
      <c r="Q618" s="91"/>
      <c r="R618" s="91"/>
    </row>
    <row r="619" spans="1:18" ht="25.5" customHeight="1" x14ac:dyDescent="0.2">
      <c r="A619" s="96"/>
      <c r="B619" s="98"/>
      <c r="C619" s="96" t="s">
        <v>497</v>
      </c>
      <c r="D619" s="97"/>
      <c r="E619" s="98"/>
      <c r="F619" s="67">
        <v>70000</v>
      </c>
      <c r="G619" s="66" t="s">
        <v>466</v>
      </c>
      <c r="H619" s="66" t="s">
        <v>11</v>
      </c>
      <c r="I619" s="68"/>
      <c r="J619" s="66" t="s">
        <v>276</v>
      </c>
      <c r="K619" s="96" t="s">
        <v>313</v>
      </c>
      <c r="L619" s="97"/>
      <c r="M619" s="97"/>
      <c r="N619" s="98"/>
      <c r="P619" s="90"/>
      <c r="Q619" s="91"/>
      <c r="R619" s="91"/>
    </row>
    <row r="620" spans="1:18" ht="13.35" customHeight="1" x14ac:dyDescent="0.2">
      <c r="A620" s="111" t="s">
        <v>42</v>
      </c>
      <c r="B620" s="98"/>
      <c r="C620" s="112" t="s">
        <v>151</v>
      </c>
      <c r="D620" s="97"/>
      <c r="E620" s="98"/>
      <c r="F620" s="64"/>
      <c r="G620" s="64"/>
      <c r="H620" s="64"/>
      <c r="I620" s="65">
        <v>1788801.12</v>
      </c>
      <c r="J620" s="113"/>
      <c r="K620" s="98"/>
      <c r="L620" s="113"/>
      <c r="M620" s="97"/>
      <c r="N620" s="98"/>
      <c r="P620" s="90"/>
      <c r="Q620" s="91"/>
      <c r="R620" s="91"/>
    </row>
    <row r="621" spans="1:18" x14ac:dyDescent="0.2">
      <c r="A621" s="96"/>
      <c r="B621" s="99"/>
      <c r="C621" s="96" t="s">
        <v>498</v>
      </c>
      <c r="D621" s="104"/>
      <c r="E621" s="99"/>
      <c r="F621" s="106">
        <v>133503.81</v>
      </c>
      <c r="G621" s="96" t="s">
        <v>499</v>
      </c>
      <c r="H621" s="96" t="s">
        <v>11</v>
      </c>
      <c r="I621" s="109"/>
      <c r="J621" s="66" t="s">
        <v>162</v>
      </c>
      <c r="K621" s="96" t="s">
        <v>163</v>
      </c>
      <c r="L621" s="97"/>
      <c r="M621" s="97"/>
      <c r="N621" s="98"/>
      <c r="P621" s="90"/>
      <c r="Q621" s="91"/>
      <c r="R621" s="91"/>
    </row>
    <row r="622" spans="1:18" x14ac:dyDescent="0.2">
      <c r="A622" s="100"/>
      <c r="B622" s="101"/>
      <c r="C622" s="100"/>
      <c r="D622" s="91"/>
      <c r="E622" s="101"/>
      <c r="F622" s="107"/>
      <c r="G622" s="107"/>
      <c r="H622" s="107"/>
      <c r="I622" s="107"/>
      <c r="J622" s="66" t="s">
        <v>276</v>
      </c>
      <c r="K622" s="96" t="s">
        <v>500</v>
      </c>
      <c r="L622" s="97"/>
      <c r="M622" s="97"/>
      <c r="N622" s="98"/>
      <c r="P622" s="91"/>
      <c r="Q622" s="91"/>
      <c r="R622" s="91"/>
    </row>
    <row r="623" spans="1:18" x14ac:dyDescent="0.2">
      <c r="A623" s="100"/>
      <c r="B623" s="101"/>
      <c r="C623" s="100"/>
      <c r="D623" s="91"/>
      <c r="E623" s="101"/>
      <c r="F623" s="107"/>
      <c r="G623" s="107"/>
      <c r="H623" s="107"/>
      <c r="I623" s="107"/>
      <c r="J623" s="66" t="s">
        <v>276</v>
      </c>
      <c r="K623" s="96" t="s">
        <v>277</v>
      </c>
      <c r="L623" s="97"/>
      <c r="M623" s="97"/>
      <c r="N623" s="98"/>
      <c r="P623" s="91"/>
      <c r="Q623" s="91"/>
      <c r="R623" s="91"/>
    </row>
    <row r="624" spans="1:18" x14ac:dyDescent="0.2">
      <c r="A624" s="100"/>
      <c r="B624" s="101"/>
      <c r="C624" s="100"/>
      <c r="D624" s="91"/>
      <c r="E624" s="101"/>
      <c r="F624" s="107"/>
      <c r="G624" s="107"/>
      <c r="H624" s="107"/>
      <c r="I624" s="107"/>
      <c r="J624" s="66" t="s">
        <v>276</v>
      </c>
      <c r="K624" s="96" t="s">
        <v>501</v>
      </c>
      <c r="L624" s="97"/>
      <c r="M624" s="97"/>
      <c r="N624" s="98"/>
      <c r="P624" s="91"/>
      <c r="Q624" s="91"/>
      <c r="R624" s="91"/>
    </row>
    <row r="625" spans="1:18" x14ac:dyDescent="0.2">
      <c r="A625" s="102"/>
      <c r="B625" s="103"/>
      <c r="C625" s="102"/>
      <c r="D625" s="105"/>
      <c r="E625" s="103"/>
      <c r="F625" s="108"/>
      <c r="G625" s="108"/>
      <c r="H625" s="108"/>
      <c r="I625" s="108"/>
      <c r="J625" s="66" t="s">
        <v>218</v>
      </c>
      <c r="K625" s="96" t="s">
        <v>231</v>
      </c>
      <c r="L625" s="97"/>
      <c r="M625" s="97"/>
      <c r="N625" s="98"/>
      <c r="P625" s="91"/>
      <c r="Q625" s="91"/>
      <c r="R625" s="91"/>
    </row>
    <row r="626" spans="1:18" ht="409.6" hidden="1" customHeight="1" x14ac:dyDescent="0.2"/>
    <row r="627" spans="1:18" x14ac:dyDescent="0.2">
      <c r="A627" s="96"/>
      <c r="B627" s="99"/>
      <c r="C627" s="96" t="s">
        <v>502</v>
      </c>
      <c r="D627" s="104"/>
      <c r="E627" s="99"/>
      <c r="F627" s="106">
        <v>8000</v>
      </c>
      <c r="G627" s="96" t="s">
        <v>503</v>
      </c>
      <c r="H627" s="96" t="s">
        <v>11</v>
      </c>
      <c r="I627" s="109"/>
      <c r="J627" s="66" t="s">
        <v>162</v>
      </c>
      <c r="K627" s="96" t="s">
        <v>163</v>
      </c>
      <c r="L627" s="97"/>
      <c r="M627" s="97"/>
      <c r="N627" s="98"/>
      <c r="P627" s="90"/>
      <c r="Q627" s="91"/>
      <c r="R627" s="91"/>
    </row>
    <row r="628" spans="1:18" x14ac:dyDescent="0.2">
      <c r="A628" s="100"/>
      <c r="B628" s="101"/>
      <c r="C628" s="100"/>
      <c r="D628" s="91"/>
      <c r="E628" s="101"/>
      <c r="F628" s="107"/>
      <c r="G628" s="107"/>
      <c r="H628" s="107"/>
      <c r="I628" s="107"/>
      <c r="J628" s="66" t="s">
        <v>276</v>
      </c>
      <c r="K628" s="96" t="s">
        <v>500</v>
      </c>
      <c r="L628" s="97"/>
      <c r="M628" s="97"/>
      <c r="N628" s="98"/>
      <c r="P628" s="91"/>
      <c r="Q628" s="91"/>
      <c r="R628" s="91"/>
    </row>
    <row r="629" spans="1:18" x14ac:dyDescent="0.2">
      <c r="A629" s="100"/>
      <c r="B629" s="101"/>
      <c r="C629" s="100"/>
      <c r="D629" s="91"/>
      <c r="E629" s="101"/>
      <c r="F629" s="107"/>
      <c r="G629" s="107"/>
      <c r="H629" s="107"/>
      <c r="I629" s="107"/>
      <c r="J629" s="66" t="s">
        <v>276</v>
      </c>
      <c r="K629" s="96" t="s">
        <v>277</v>
      </c>
      <c r="L629" s="97"/>
      <c r="M629" s="97"/>
      <c r="N629" s="98"/>
      <c r="P629" s="91"/>
      <c r="Q629" s="91"/>
      <c r="R629" s="91"/>
    </row>
    <row r="630" spans="1:18" x14ac:dyDescent="0.2">
      <c r="A630" s="100"/>
      <c r="B630" s="101"/>
      <c r="C630" s="100"/>
      <c r="D630" s="91"/>
      <c r="E630" s="101"/>
      <c r="F630" s="107"/>
      <c r="G630" s="107"/>
      <c r="H630" s="107"/>
      <c r="I630" s="107"/>
      <c r="J630" s="66" t="s">
        <v>276</v>
      </c>
      <c r="K630" s="96" t="s">
        <v>501</v>
      </c>
      <c r="L630" s="97"/>
      <c r="M630" s="97"/>
      <c r="N630" s="98"/>
      <c r="P630" s="91"/>
      <c r="Q630" s="91"/>
      <c r="R630" s="91"/>
    </row>
    <row r="631" spans="1:18" x14ac:dyDescent="0.2">
      <c r="A631" s="102"/>
      <c r="B631" s="103"/>
      <c r="C631" s="102"/>
      <c r="D631" s="105"/>
      <c r="E631" s="103"/>
      <c r="F631" s="108"/>
      <c r="G631" s="108"/>
      <c r="H631" s="108"/>
      <c r="I631" s="108"/>
      <c r="J631" s="66" t="s">
        <v>218</v>
      </c>
      <c r="K631" s="96" t="s">
        <v>231</v>
      </c>
      <c r="L631" s="97"/>
      <c r="M631" s="97"/>
      <c r="N631" s="98"/>
      <c r="P631" s="91"/>
      <c r="Q631" s="91"/>
      <c r="R631" s="91"/>
    </row>
    <row r="632" spans="1:18" ht="409.6" hidden="1" customHeight="1" x14ac:dyDescent="0.2"/>
    <row r="633" spans="1:18" x14ac:dyDescent="0.2">
      <c r="A633" s="96"/>
      <c r="B633" s="99"/>
      <c r="C633" s="96" t="s">
        <v>504</v>
      </c>
      <c r="D633" s="104"/>
      <c r="E633" s="99"/>
      <c r="F633" s="106">
        <v>237373.14</v>
      </c>
      <c r="G633" s="96" t="s">
        <v>466</v>
      </c>
      <c r="H633" s="96" t="s">
        <v>5</v>
      </c>
      <c r="I633" s="109"/>
      <c r="J633" s="66" t="s">
        <v>162</v>
      </c>
      <c r="K633" s="96" t="s">
        <v>163</v>
      </c>
      <c r="L633" s="97"/>
      <c r="M633" s="97"/>
      <c r="N633" s="98"/>
      <c r="P633" s="90"/>
      <c r="Q633" s="91"/>
      <c r="R633" s="91"/>
    </row>
    <row r="634" spans="1:18" x14ac:dyDescent="0.2">
      <c r="A634" s="100"/>
      <c r="B634" s="101"/>
      <c r="C634" s="100"/>
      <c r="D634" s="91"/>
      <c r="E634" s="101"/>
      <c r="F634" s="107"/>
      <c r="G634" s="107"/>
      <c r="H634" s="107"/>
      <c r="I634" s="107"/>
      <c r="J634" s="66" t="s">
        <v>276</v>
      </c>
      <c r="K634" s="96" t="s">
        <v>500</v>
      </c>
      <c r="L634" s="97"/>
      <c r="M634" s="97"/>
      <c r="N634" s="98"/>
      <c r="P634" s="91"/>
      <c r="Q634" s="91"/>
      <c r="R634" s="91"/>
    </row>
    <row r="635" spans="1:18" x14ac:dyDescent="0.2">
      <c r="A635" s="100"/>
      <c r="B635" s="101"/>
      <c r="C635" s="100"/>
      <c r="D635" s="91"/>
      <c r="E635" s="101"/>
      <c r="F635" s="107"/>
      <c r="G635" s="107"/>
      <c r="H635" s="107"/>
      <c r="I635" s="107"/>
      <c r="J635" s="66" t="s">
        <v>276</v>
      </c>
      <c r="K635" s="96" t="s">
        <v>277</v>
      </c>
      <c r="L635" s="97"/>
      <c r="M635" s="97"/>
      <c r="N635" s="98"/>
      <c r="P635" s="91"/>
      <c r="Q635" s="91"/>
      <c r="R635" s="91"/>
    </row>
    <row r="636" spans="1:18" x14ac:dyDescent="0.2">
      <c r="A636" s="100"/>
      <c r="B636" s="101"/>
      <c r="C636" s="100"/>
      <c r="D636" s="91"/>
      <c r="E636" s="101"/>
      <c r="F636" s="107"/>
      <c r="G636" s="107"/>
      <c r="H636" s="107"/>
      <c r="I636" s="107"/>
      <c r="J636" s="66" t="s">
        <v>276</v>
      </c>
      <c r="K636" s="96" t="s">
        <v>501</v>
      </c>
      <c r="L636" s="97"/>
      <c r="M636" s="97"/>
      <c r="N636" s="98"/>
      <c r="P636" s="91"/>
      <c r="Q636" s="91"/>
      <c r="R636" s="91"/>
    </row>
    <row r="637" spans="1:18" x14ac:dyDescent="0.2">
      <c r="A637" s="102"/>
      <c r="B637" s="103"/>
      <c r="C637" s="102"/>
      <c r="D637" s="105"/>
      <c r="E637" s="103"/>
      <c r="F637" s="108"/>
      <c r="G637" s="108"/>
      <c r="H637" s="108"/>
      <c r="I637" s="108"/>
      <c r="J637" s="66" t="s">
        <v>218</v>
      </c>
      <c r="K637" s="96" t="s">
        <v>231</v>
      </c>
      <c r="L637" s="97"/>
      <c r="M637" s="97"/>
      <c r="N637" s="98"/>
      <c r="P637" s="91"/>
      <c r="Q637" s="91"/>
      <c r="R637" s="91"/>
    </row>
    <row r="638" spans="1:18" ht="409.6" hidden="1" customHeight="1" x14ac:dyDescent="0.2"/>
    <row r="639" spans="1:18" x14ac:dyDescent="0.2">
      <c r="A639" s="96"/>
      <c r="B639" s="99"/>
      <c r="C639" s="96" t="s">
        <v>505</v>
      </c>
      <c r="D639" s="104"/>
      <c r="E639" s="99"/>
      <c r="F639" s="106">
        <v>30000</v>
      </c>
      <c r="G639" s="96" t="s">
        <v>506</v>
      </c>
      <c r="H639" s="96" t="s">
        <v>11</v>
      </c>
      <c r="I639" s="109"/>
      <c r="J639" s="66" t="s">
        <v>162</v>
      </c>
      <c r="K639" s="96" t="s">
        <v>163</v>
      </c>
      <c r="L639" s="97"/>
      <c r="M639" s="97"/>
      <c r="N639" s="98"/>
      <c r="P639" s="90"/>
      <c r="Q639" s="91"/>
      <c r="R639" s="91"/>
    </row>
    <row r="640" spans="1:18" x14ac:dyDescent="0.2">
      <c r="A640" s="100"/>
      <c r="B640" s="101"/>
      <c r="C640" s="100"/>
      <c r="D640" s="91"/>
      <c r="E640" s="101"/>
      <c r="F640" s="107"/>
      <c r="G640" s="107"/>
      <c r="H640" s="107"/>
      <c r="I640" s="107"/>
      <c r="J640" s="66" t="s">
        <v>276</v>
      </c>
      <c r="K640" s="96" t="s">
        <v>500</v>
      </c>
      <c r="L640" s="97"/>
      <c r="M640" s="97"/>
      <c r="N640" s="98"/>
      <c r="P640" s="91"/>
      <c r="Q640" s="91"/>
      <c r="R640" s="91"/>
    </row>
    <row r="641" spans="1:18" x14ac:dyDescent="0.2">
      <c r="A641" s="100"/>
      <c r="B641" s="101"/>
      <c r="C641" s="100"/>
      <c r="D641" s="91"/>
      <c r="E641" s="101"/>
      <c r="F641" s="107"/>
      <c r="G641" s="107"/>
      <c r="H641" s="107"/>
      <c r="I641" s="107"/>
      <c r="J641" s="66" t="s">
        <v>276</v>
      </c>
      <c r="K641" s="96" t="s">
        <v>277</v>
      </c>
      <c r="L641" s="97"/>
      <c r="M641" s="97"/>
      <c r="N641" s="98"/>
      <c r="P641" s="91"/>
      <c r="Q641" s="91"/>
      <c r="R641" s="91"/>
    </row>
    <row r="642" spans="1:18" x14ac:dyDescent="0.2">
      <c r="A642" s="100"/>
      <c r="B642" s="101"/>
      <c r="C642" s="100"/>
      <c r="D642" s="91"/>
      <c r="E642" s="101"/>
      <c r="F642" s="107"/>
      <c r="G642" s="107"/>
      <c r="H642" s="107"/>
      <c r="I642" s="107"/>
      <c r="J642" s="66" t="s">
        <v>276</v>
      </c>
      <c r="K642" s="96" t="s">
        <v>277</v>
      </c>
      <c r="L642" s="97"/>
      <c r="M642" s="97"/>
      <c r="N642" s="98"/>
      <c r="P642" s="91"/>
      <c r="Q642" s="91"/>
      <c r="R642" s="91"/>
    </row>
    <row r="643" spans="1:18" x14ac:dyDescent="0.2">
      <c r="A643" s="102"/>
      <c r="B643" s="103"/>
      <c r="C643" s="102"/>
      <c r="D643" s="105"/>
      <c r="E643" s="103"/>
      <c r="F643" s="108"/>
      <c r="G643" s="108"/>
      <c r="H643" s="108"/>
      <c r="I643" s="108"/>
      <c r="J643" s="66" t="s">
        <v>218</v>
      </c>
      <c r="K643" s="96" t="s">
        <v>231</v>
      </c>
      <c r="L643" s="97"/>
      <c r="M643" s="97"/>
      <c r="N643" s="98"/>
      <c r="P643" s="91"/>
      <c r="Q643" s="91"/>
      <c r="R643" s="91"/>
    </row>
    <row r="644" spans="1:18" ht="409.6" hidden="1" customHeight="1" x14ac:dyDescent="0.2"/>
    <row r="645" spans="1:18" ht="17.25" customHeight="1" x14ac:dyDescent="0.2">
      <c r="A645" s="96"/>
      <c r="B645" s="98"/>
      <c r="C645" s="96" t="s">
        <v>507</v>
      </c>
      <c r="D645" s="97"/>
      <c r="E645" s="98"/>
      <c r="F645" s="67">
        <v>40000</v>
      </c>
      <c r="G645" s="66" t="s">
        <v>65</v>
      </c>
      <c r="H645" s="66" t="s">
        <v>11</v>
      </c>
      <c r="I645" s="68"/>
      <c r="J645" s="66" t="s">
        <v>385</v>
      </c>
      <c r="K645" s="96" t="s">
        <v>388</v>
      </c>
      <c r="L645" s="97"/>
      <c r="M645" s="97"/>
      <c r="N645" s="98"/>
      <c r="P645" s="90"/>
      <c r="Q645" s="91"/>
      <c r="R645" s="91"/>
    </row>
    <row r="646" spans="1:18" x14ac:dyDescent="0.2">
      <c r="A646" s="96"/>
      <c r="B646" s="99"/>
      <c r="C646" s="96" t="s">
        <v>508</v>
      </c>
      <c r="D646" s="104"/>
      <c r="E646" s="99"/>
      <c r="F646" s="106">
        <v>300000</v>
      </c>
      <c r="G646" s="96" t="s">
        <v>466</v>
      </c>
      <c r="H646" s="96" t="s">
        <v>5</v>
      </c>
      <c r="I646" s="109"/>
      <c r="J646" s="66" t="s">
        <v>162</v>
      </c>
      <c r="K646" s="96" t="s">
        <v>163</v>
      </c>
      <c r="L646" s="97"/>
      <c r="M646" s="97"/>
      <c r="N646" s="98"/>
      <c r="P646" s="90"/>
      <c r="Q646" s="91"/>
      <c r="R646" s="91"/>
    </row>
    <row r="647" spans="1:18" x14ac:dyDescent="0.2">
      <c r="A647" s="100"/>
      <c r="B647" s="101"/>
      <c r="C647" s="100"/>
      <c r="D647" s="91"/>
      <c r="E647" s="101"/>
      <c r="F647" s="107"/>
      <c r="G647" s="107"/>
      <c r="H647" s="107"/>
      <c r="I647" s="107"/>
      <c r="J647" s="66" t="s">
        <v>276</v>
      </c>
      <c r="K647" s="96" t="s">
        <v>500</v>
      </c>
      <c r="L647" s="97"/>
      <c r="M647" s="97"/>
      <c r="N647" s="98"/>
      <c r="P647" s="91"/>
      <c r="Q647" s="91"/>
      <c r="R647" s="91"/>
    </row>
    <row r="648" spans="1:18" x14ac:dyDescent="0.2">
      <c r="A648" s="100"/>
      <c r="B648" s="101"/>
      <c r="C648" s="100"/>
      <c r="D648" s="91"/>
      <c r="E648" s="101"/>
      <c r="F648" s="107"/>
      <c r="G648" s="107"/>
      <c r="H648" s="107"/>
      <c r="I648" s="107"/>
      <c r="J648" s="66" t="s">
        <v>276</v>
      </c>
      <c r="K648" s="96" t="s">
        <v>277</v>
      </c>
      <c r="L648" s="97"/>
      <c r="M648" s="97"/>
      <c r="N648" s="98"/>
      <c r="P648" s="91"/>
      <c r="Q648" s="91"/>
      <c r="R648" s="91"/>
    </row>
    <row r="649" spans="1:18" x14ac:dyDescent="0.2">
      <c r="A649" s="100"/>
      <c r="B649" s="101"/>
      <c r="C649" s="100"/>
      <c r="D649" s="91"/>
      <c r="E649" s="101"/>
      <c r="F649" s="107"/>
      <c r="G649" s="107"/>
      <c r="H649" s="107"/>
      <c r="I649" s="107"/>
      <c r="J649" s="66" t="s">
        <v>276</v>
      </c>
      <c r="K649" s="96" t="s">
        <v>501</v>
      </c>
      <c r="L649" s="97"/>
      <c r="M649" s="97"/>
      <c r="N649" s="98"/>
      <c r="P649" s="91"/>
      <c r="Q649" s="91"/>
      <c r="R649" s="91"/>
    </row>
    <row r="650" spans="1:18" x14ac:dyDescent="0.2">
      <c r="A650" s="102"/>
      <c r="B650" s="103"/>
      <c r="C650" s="102"/>
      <c r="D650" s="105"/>
      <c r="E650" s="103"/>
      <c r="F650" s="108"/>
      <c r="G650" s="108"/>
      <c r="H650" s="108"/>
      <c r="I650" s="108"/>
      <c r="J650" s="66" t="s">
        <v>218</v>
      </c>
      <c r="K650" s="96" t="s">
        <v>231</v>
      </c>
      <c r="L650" s="97"/>
      <c r="M650" s="97"/>
      <c r="N650" s="98"/>
      <c r="P650" s="91"/>
      <c r="Q650" s="91"/>
      <c r="R650" s="91"/>
    </row>
    <row r="651" spans="1:18" hidden="1" x14ac:dyDescent="0.2">
      <c r="A651" s="96"/>
      <c r="B651" s="99"/>
      <c r="C651" s="96" t="s">
        <v>509</v>
      </c>
      <c r="D651" s="104"/>
      <c r="E651" s="99"/>
      <c r="F651" s="106">
        <v>25000</v>
      </c>
      <c r="G651" s="96" t="s">
        <v>466</v>
      </c>
      <c r="H651" s="96" t="s">
        <v>5</v>
      </c>
      <c r="I651" s="109"/>
      <c r="J651" s="96" t="s">
        <v>162</v>
      </c>
      <c r="K651" s="96" t="s">
        <v>163</v>
      </c>
      <c r="L651" s="104"/>
      <c r="M651" s="104"/>
      <c r="N651" s="99"/>
      <c r="P651" s="90"/>
      <c r="Q651" s="91"/>
      <c r="R651" s="91"/>
    </row>
    <row r="652" spans="1:18" x14ac:dyDescent="0.2">
      <c r="A652" s="100"/>
      <c r="B652" s="101"/>
      <c r="C652" s="100"/>
      <c r="D652" s="91"/>
      <c r="E652" s="101"/>
      <c r="F652" s="107"/>
      <c r="G652" s="107"/>
      <c r="H652" s="107"/>
      <c r="I652" s="107"/>
      <c r="J652" s="108"/>
      <c r="K652" s="102"/>
      <c r="L652" s="105"/>
      <c r="M652" s="105"/>
      <c r="N652" s="103"/>
      <c r="P652" s="91"/>
      <c r="Q652" s="91"/>
      <c r="R652" s="91"/>
    </row>
    <row r="653" spans="1:18" x14ac:dyDescent="0.2">
      <c r="A653" s="100"/>
      <c r="B653" s="101"/>
      <c r="C653" s="100"/>
      <c r="D653" s="91"/>
      <c r="E653" s="101"/>
      <c r="F653" s="107"/>
      <c r="G653" s="107"/>
      <c r="H653" s="107"/>
      <c r="I653" s="107"/>
      <c r="J653" s="66" t="s">
        <v>276</v>
      </c>
      <c r="K653" s="96" t="s">
        <v>500</v>
      </c>
      <c r="L653" s="97"/>
      <c r="M653" s="97"/>
      <c r="N653" s="98"/>
      <c r="P653" s="91"/>
      <c r="Q653" s="91"/>
      <c r="R653" s="91"/>
    </row>
    <row r="654" spans="1:18" x14ac:dyDescent="0.2">
      <c r="A654" s="100"/>
      <c r="B654" s="101"/>
      <c r="C654" s="100"/>
      <c r="D654" s="91"/>
      <c r="E654" s="101"/>
      <c r="F654" s="107"/>
      <c r="G654" s="107"/>
      <c r="H654" s="107"/>
      <c r="I654" s="107"/>
      <c r="J654" s="66" t="s">
        <v>276</v>
      </c>
      <c r="K654" s="96" t="s">
        <v>277</v>
      </c>
      <c r="L654" s="97"/>
      <c r="M654" s="97"/>
      <c r="N654" s="98"/>
      <c r="P654" s="91"/>
      <c r="Q654" s="91"/>
      <c r="R654" s="91"/>
    </row>
    <row r="655" spans="1:18" x14ac:dyDescent="0.2">
      <c r="A655" s="100"/>
      <c r="B655" s="101"/>
      <c r="C655" s="100"/>
      <c r="D655" s="91"/>
      <c r="E655" s="101"/>
      <c r="F655" s="107"/>
      <c r="G655" s="107"/>
      <c r="H655" s="107"/>
      <c r="I655" s="107"/>
      <c r="J655" s="66" t="s">
        <v>276</v>
      </c>
      <c r="K655" s="96" t="s">
        <v>501</v>
      </c>
      <c r="L655" s="97"/>
      <c r="M655" s="97"/>
      <c r="N655" s="98"/>
      <c r="P655" s="91"/>
      <c r="Q655" s="91"/>
      <c r="R655" s="91"/>
    </row>
    <row r="656" spans="1:18" x14ac:dyDescent="0.2">
      <c r="A656" s="102"/>
      <c r="B656" s="103"/>
      <c r="C656" s="102"/>
      <c r="D656" s="105"/>
      <c r="E656" s="103"/>
      <c r="F656" s="108"/>
      <c r="G656" s="108"/>
      <c r="H656" s="108"/>
      <c r="I656" s="108"/>
      <c r="J656" s="66" t="s">
        <v>218</v>
      </c>
      <c r="K656" s="96" t="s">
        <v>231</v>
      </c>
      <c r="L656" s="97"/>
      <c r="M656" s="97"/>
      <c r="N656" s="98"/>
      <c r="P656" s="91"/>
      <c r="Q656" s="91"/>
      <c r="R656" s="91"/>
    </row>
    <row r="657" spans="1:18" ht="409.6" hidden="1" customHeight="1" x14ac:dyDescent="0.2"/>
    <row r="658" spans="1:18" x14ac:dyDescent="0.2">
      <c r="A658" s="96"/>
      <c r="B658" s="99"/>
      <c r="C658" s="96" t="s">
        <v>510</v>
      </c>
      <c r="D658" s="104"/>
      <c r="E658" s="99"/>
      <c r="F658" s="106">
        <v>1014924.17</v>
      </c>
      <c r="G658" s="96" t="s">
        <v>466</v>
      </c>
      <c r="H658" s="96" t="s">
        <v>5</v>
      </c>
      <c r="I658" s="109"/>
      <c r="J658" s="66" t="s">
        <v>162</v>
      </c>
      <c r="K658" s="96" t="s">
        <v>163</v>
      </c>
      <c r="L658" s="97"/>
      <c r="M658" s="97"/>
      <c r="N658" s="98"/>
      <c r="P658" s="90"/>
      <c r="Q658" s="91"/>
      <c r="R658" s="91"/>
    </row>
    <row r="659" spans="1:18" x14ac:dyDescent="0.2">
      <c r="A659" s="100"/>
      <c r="B659" s="101"/>
      <c r="C659" s="100"/>
      <c r="D659" s="91"/>
      <c r="E659" s="101"/>
      <c r="F659" s="107"/>
      <c r="G659" s="107"/>
      <c r="H659" s="107"/>
      <c r="I659" s="107"/>
      <c r="J659" s="66" t="s">
        <v>276</v>
      </c>
      <c r="K659" s="96" t="s">
        <v>500</v>
      </c>
      <c r="L659" s="97"/>
      <c r="M659" s="97"/>
      <c r="N659" s="98"/>
      <c r="P659" s="91"/>
      <c r="Q659" s="91"/>
      <c r="R659" s="91"/>
    </row>
    <row r="660" spans="1:18" x14ac:dyDescent="0.2">
      <c r="A660" s="100"/>
      <c r="B660" s="101"/>
      <c r="C660" s="100"/>
      <c r="D660" s="91"/>
      <c r="E660" s="101"/>
      <c r="F660" s="107"/>
      <c r="G660" s="107"/>
      <c r="H660" s="107"/>
      <c r="I660" s="107"/>
      <c r="J660" s="66" t="s">
        <v>276</v>
      </c>
      <c r="K660" s="96" t="s">
        <v>277</v>
      </c>
      <c r="L660" s="97"/>
      <c r="M660" s="97"/>
      <c r="N660" s="98"/>
      <c r="P660" s="91"/>
      <c r="Q660" s="91"/>
      <c r="R660" s="91"/>
    </row>
    <row r="661" spans="1:18" x14ac:dyDescent="0.2">
      <c r="A661" s="100"/>
      <c r="B661" s="101"/>
      <c r="C661" s="100"/>
      <c r="D661" s="91"/>
      <c r="E661" s="101"/>
      <c r="F661" s="107"/>
      <c r="G661" s="107"/>
      <c r="H661" s="107"/>
      <c r="I661" s="107"/>
      <c r="J661" s="66" t="s">
        <v>276</v>
      </c>
      <c r="K661" s="96" t="s">
        <v>501</v>
      </c>
      <c r="L661" s="97"/>
      <c r="M661" s="97"/>
      <c r="N661" s="98"/>
      <c r="P661" s="91"/>
      <c r="Q661" s="91"/>
      <c r="R661" s="91"/>
    </row>
    <row r="662" spans="1:18" x14ac:dyDescent="0.2">
      <c r="A662" s="102"/>
      <c r="B662" s="103"/>
      <c r="C662" s="102"/>
      <c r="D662" s="105"/>
      <c r="E662" s="103"/>
      <c r="F662" s="108"/>
      <c r="G662" s="108"/>
      <c r="H662" s="108"/>
      <c r="I662" s="108"/>
      <c r="J662" s="66" t="s">
        <v>218</v>
      </c>
      <c r="K662" s="96" t="s">
        <v>231</v>
      </c>
      <c r="L662" s="97"/>
      <c r="M662" s="97"/>
      <c r="N662" s="98"/>
      <c r="P662" s="91"/>
      <c r="Q662" s="91"/>
      <c r="R662" s="91"/>
    </row>
    <row r="663" spans="1:18" ht="409.6" hidden="1" customHeight="1" x14ac:dyDescent="0.2"/>
    <row r="664" spans="1:18" ht="13.35" customHeight="1" x14ac:dyDescent="0.2">
      <c r="A664" s="111" t="s">
        <v>30</v>
      </c>
      <c r="B664" s="98"/>
      <c r="C664" s="112" t="s">
        <v>511</v>
      </c>
      <c r="D664" s="97"/>
      <c r="E664" s="98"/>
      <c r="F664" s="64"/>
      <c r="G664" s="64"/>
      <c r="H664" s="64"/>
      <c r="I664" s="65">
        <v>25026</v>
      </c>
      <c r="J664" s="113"/>
      <c r="K664" s="98"/>
      <c r="L664" s="113"/>
      <c r="M664" s="97"/>
      <c r="N664" s="98"/>
      <c r="P664" s="90"/>
      <c r="Q664" s="91"/>
      <c r="R664" s="91"/>
    </row>
    <row r="665" spans="1:18" x14ac:dyDescent="0.2">
      <c r="A665" s="96"/>
      <c r="B665" s="99"/>
      <c r="C665" s="96" t="s">
        <v>512</v>
      </c>
      <c r="D665" s="104"/>
      <c r="E665" s="99"/>
      <c r="F665" s="106">
        <v>15026</v>
      </c>
      <c r="G665" s="96" t="s">
        <v>513</v>
      </c>
      <c r="H665" s="96" t="s">
        <v>11</v>
      </c>
      <c r="I665" s="109"/>
      <c r="J665" s="66" t="s">
        <v>286</v>
      </c>
      <c r="K665" s="96" t="s">
        <v>411</v>
      </c>
      <c r="L665" s="97"/>
      <c r="M665" s="97"/>
      <c r="N665" s="98"/>
      <c r="P665" s="90"/>
      <c r="Q665" s="91"/>
      <c r="R665" s="91"/>
    </row>
    <row r="666" spans="1:18" x14ac:dyDescent="0.2">
      <c r="A666" s="102"/>
      <c r="B666" s="103"/>
      <c r="C666" s="102"/>
      <c r="D666" s="105"/>
      <c r="E666" s="103"/>
      <c r="F666" s="108"/>
      <c r="G666" s="108"/>
      <c r="H666" s="108"/>
      <c r="I666" s="108"/>
      <c r="J666" s="66" t="s">
        <v>385</v>
      </c>
      <c r="K666" s="96" t="s">
        <v>514</v>
      </c>
      <c r="L666" s="97"/>
      <c r="M666" s="97"/>
      <c r="N666" s="98"/>
      <c r="P666" s="91"/>
      <c r="Q666" s="91"/>
      <c r="R666" s="91"/>
    </row>
    <row r="667" spans="1:18" ht="409.6" hidden="1" customHeight="1" x14ac:dyDescent="0.2"/>
    <row r="668" spans="1:18" x14ac:dyDescent="0.2">
      <c r="A668" s="96"/>
      <c r="B668" s="99"/>
      <c r="C668" s="96" t="s">
        <v>515</v>
      </c>
      <c r="D668" s="104"/>
      <c r="E668" s="99"/>
      <c r="F668" s="106">
        <v>10000</v>
      </c>
      <c r="G668" s="96" t="s">
        <v>516</v>
      </c>
      <c r="H668" s="96" t="s">
        <v>11</v>
      </c>
      <c r="I668" s="109"/>
      <c r="J668" s="66" t="s">
        <v>286</v>
      </c>
      <c r="K668" s="96" t="s">
        <v>411</v>
      </c>
      <c r="L668" s="97"/>
      <c r="M668" s="97"/>
      <c r="N668" s="98"/>
      <c r="P668" s="90"/>
      <c r="Q668" s="91"/>
      <c r="R668" s="91"/>
    </row>
    <row r="669" spans="1:18" x14ac:dyDescent="0.2">
      <c r="A669" s="102"/>
      <c r="B669" s="103"/>
      <c r="C669" s="102"/>
      <c r="D669" s="105"/>
      <c r="E669" s="103"/>
      <c r="F669" s="108"/>
      <c r="G669" s="108"/>
      <c r="H669" s="108"/>
      <c r="I669" s="108"/>
      <c r="J669" s="66" t="s">
        <v>385</v>
      </c>
      <c r="K669" s="96" t="s">
        <v>514</v>
      </c>
      <c r="L669" s="97"/>
      <c r="M669" s="97"/>
      <c r="N669" s="98"/>
      <c r="P669" s="91"/>
      <c r="Q669" s="91"/>
      <c r="R669" s="91"/>
    </row>
    <row r="670" spans="1:18" ht="13.35" customHeight="1" x14ac:dyDescent="0.2">
      <c r="A670" s="111" t="s">
        <v>33</v>
      </c>
      <c r="B670" s="98"/>
      <c r="C670" s="112" t="s">
        <v>9</v>
      </c>
      <c r="D670" s="97"/>
      <c r="E670" s="98"/>
      <c r="F670" s="64"/>
      <c r="G670" s="64"/>
      <c r="H670" s="64"/>
      <c r="I670" s="65">
        <v>1414667.8</v>
      </c>
      <c r="J670" s="113"/>
      <c r="K670" s="98"/>
      <c r="L670" s="113"/>
      <c r="M670" s="97"/>
      <c r="N670" s="98"/>
      <c r="P670" s="90"/>
      <c r="Q670" s="91"/>
      <c r="R670" s="91"/>
    </row>
    <row r="671" spans="1:18" ht="12.6" customHeight="1" x14ac:dyDescent="0.2">
      <c r="A671" s="96"/>
      <c r="B671" s="98"/>
      <c r="C671" s="96" t="s">
        <v>517</v>
      </c>
      <c r="D671" s="97"/>
      <c r="E671" s="98"/>
      <c r="F671" s="67">
        <v>50000</v>
      </c>
      <c r="G671" s="66" t="s">
        <v>466</v>
      </c>
      <c r="H671" s="66" t="s">
        <v>11</v>
      </c>
      <c r="I671" s="68"/>
      <c r="J671" s="66" t="s">
        <v>76</v>
      </c>
      <c r="K671" s="96" t="s">
        <v>79</v>
      </c>
      <c r="L671" s="97"/>
      <c r="M671" s="97"/>
      <c r="N671" s="98"/>
      <c r="P671" s="90"/>
      <c r="Q671" s="91"/>
      <c r="R671" s="91"/>
    </row>
    <row r="672" spans="1:18" ht="16.5" customHeight="1" x14ac:dyDescent="0.2">
      <c r="A672" s="96"/>
      <c r="B672" s="98"/>
      <c r="C672" s="96" t="s">
        <v>518</v>
      </c>
      <c r="D672" s="97"/>
      <c r="E672" s="98"/>
      <c r="F672" s="67">
        <v>571250</v>
      </c>
      <c r="G672" s="66" t="s">
        <v>466</v>
      </c>
      <c r="H672" s="66" t="s">
        <v>5</v>
      </c>
      <c r="I672" s="68"/>
      <c r="J672" s="66" t="s">
        <v>76</v>
      </c>
      <c r="K672" s="96" t="s">
        <v>79</v>
      </c>
      <c r="L672" s="97"/>
      <c r="M672" s="97"/>
      <c r="N672" s="98"/>
      <c r="P672" s="90"/>
      <c r="Q672" s="91"/>
      <c r="R672" s="91"/>
    </row>
    <row r="673" spans="1:18" ht="12.6" customHeight="1" x14ac:dyDescent="0.2">
      <c r="A673" s="96"/>
      <c r="B673" s="98"/>
      <c r="C673" s="96" t="s">
        <v>519</v>
      </c>
      <c r="D673" s="97"/>
      <c r="E673" s="98"/>
      <c r="F673" s="67">
        <v>359000</v>
      </c>
      <c r="G673" s="66" t="s">
        <v>466</v>
      </c>
      <c r="H673" s="66" t="s">
        <v>11</v>
      </c>
      <c r="I673" s="68"/>
      <c r="J673" s="66" t="s">
        <v>76</v>
      </c>
      <c r="K673" s="96" t="s">
        <v>79</v>
      </c>
      <c r="L673" s="97"/>
      <c r="M673" s="97"/>
      <c r="N673" s="98"/>
      <c r="P673" s="90"/>
      <c r="Q673" s="91"/>
      <c r="R673" s="91"/>
    </row>
    <row r="674" spans="1:18" ht="12.6" customHeight="1" x14ac:dyDescent="0.2">
      <c r="A674" s="96"/>
      <c r="B674" s="98"/>
      <c r="C674" s="96" t="s">
        <v>520</v>
      </c>
      <c r="D674" s="97"/>
      <c r="E674" s="98"/>
      <c r="F674" s="67">
        <v>176417.8</v>
      </c>
      <c r="G674" s="66" t="s">
        <v>466</v>
      </c>
      <c r="H674" s="66" t="s">
        <v>11</v>
      </c>
      <c r="I674" s="68"/>
      <c r="J674" s="66" t="s">
        <v>76</v>
      </c>
      <c r="K674" s="96" t="s">
        <v>79</v>
      </c>
      <c r="L674" s="97"/>
      <c r="M674" s="97"/>
      <c r="N674" s="98"/>
      <c r="P674" s="90"/>
      <c r="Q674" s="91"/>
      <c r="R674" s="91"/>
    </row>
    <row r="675" spans="1:18" ht="409.6" hidden="1" customHeight="1" x14ac:dyDescent="0.2"/>
    <row r="676" spans="1:18" ht="12.6" customHeight="1" x14ac:dyDescent="0.2">
      <c r="A676" s="96"/>
      <c r="B676" s="98"/>
      <c r="C676" s="96" t="s">
        <v>521</v>
      </c>
      <c r="D676" s="97"/>
      <c r="E676" s="98"/>
      <c r="F676" s="67">
        <v>30000</v>
      </c>
      <c r="G676" s="66" t="s">
        <v>14</v>
      </c>
      <c r="H676" s="66" t="s">
        <v>11</v>
      </c>
      <c r="I676" s="68"/>
      <c r="J676" s="66" t="s">
        <v>76</v>
      </c>
      <c r="K676" s="96" t="s">
        <v>79</v>
      </c>
      <c r="L676" s="97"/>
      <c r="M676" s="97"/>
      <c r="N676" s="98"/>
      <c r="P676" s="90"/>
      <c r="Q676" s="91"/>
      <c r="R676" s="91"/>
    </row>
    <row r="677" spans="1:18" ht="12.6" customHeight="1" x14ac:dyDescent="0.2">
      <c r="A677" s="96"/>
      <c r="B677" s="98"/>
      <c r="C677" s="96" t="s">
        <v>522</v>
      </c>
      <c r="D677" s="97"/>
      <c r="E677" s="98"/>
      <c r="F677" s="67">
        <v>10000</v>
      </c>
      <c r="G677" s="66" t="s">
        <v>466</v>
      </c>
      <c r="H677" s="66" t="s">
        <v>5</v>
      </c>
      <c r="I677" s="68"/>
      <c r="J677" s="66" t="s">
        <v>76</v>
      </c>
      <c r="K677" s="96" t="s">
        <v>79</v>
      </c>
      <c r="L677" s="97"/>
      <c r="M677" s="97"/>
      <c r="N677" s="98"/>
      <c r="P677" s="90"/>
      <c r="Q677" s="91"/>
      <c r="R677" s="91"/>
    </row>
    <row r="678" spans="1:18" ht="12.6" customHeight="1" x14ac:dyDescent="0.2">
      <c r="A678" s="96"/>
      <c r="B678" s="98"/>
      <c r="C678" s="96" t="s">
        <v>523</v>
      </c>
      <c r="D678" s="97"/>
      <c r="E678" s="98"/>
      <c r="F678" s="67">
        <v>45000</v>
      </c>
      <c r="G678" s="66" t="s">
        <v>524</v>
      </c>
      <c r="H678" s="66" t="s">
        <v>5</v>
      </c>
      <c r="I678" s="68"/>
      <c r="J678" s="66" t="s">
        <v>76</v>
      </c>
      <c r="K678" s="96" t="s">
        <v>79</v>
      </c>
      <c r="L678" s="97"/>
      <c r="M678" s="97"/>
      <c r="N678" s="98"/>
      <c r="P678" s="90"/>
      <c r="Q678" s="91"/>
      <c r="R678" s="91"/>
    </row>
    <row r="679" spans="1:18" ht="12.6" customHeight="1" x14ac:dyDescent="0.2">
      <c r="A679" s="96"/>
      <c r="B679" s="98"/>
      <c r="C679" s="96" t="s">
        <v>525</v>
      </c>
      <c r="D679" s="97"/>
      <c r="E679" s="98"/>
      <c r="F679" s="67">
        <v>3000</v>
      </c>
      <c r="G679" s="66" t="s">
        <v>524</v>
      </c>
      <c r="H679" s="66" t="s">
        <v>5</v>
      </c>
      <c r="I679" s="68"/>
      <c r="J679" s="66" t="s">
        <v>76</v>
      </c>
      <c r="K679" s="96" t="s">
        <v>79</v>
      </c>
      <c r="L679" s="97"/>
      <c r="M679" s="97"/>
      <c r="N679" s="98"/>
      <c r="P679" s="90"/>
      <c r="Q679" s="91"/>
      <c r="R679" s="91"/>
    </row>
    <row r="680" spans="1:18" ht="12.6" customHeight="1" x14ac:dyDescent="0.2">
      <c r="A680" s="96"/>
      <c r="B680" s="98"/>
      <c r="C680" s="96" t="s">
        <v>526</v>
      </c>
      <c r="D680" s="97"/>
      <c r="E680" s="98"/>
      <c r="F680" s="67">
        <v>20000</v>
      </c>
      <c r="G680" s="66" t="s">
        <v>524</v>
      </c>
      <c r="H680" s="66" t="s">
        <v>5</v>
      </c>
      <c r="I680" s="68"/>
      <c r="J680" s="66" t="s">
        <v>76</v>
      </c>
      <c r="K680" s="96" t="s">
        <v>79</v>
      </c>
      <c r="L680" s="97"/>
      <c r="M680" s="97"/>
      <c r="N680" s="98"/>
      <c r="P680" s="90"/>
      <c r="Q680" s="91"/>
      <c r="R680" s="91"/>
    </row>
    <row r="681" spans="1:18" ht="12.6" customHeight="1" x14ac:dyDescent="0.2">
      <c r="A681" s="96"/>
      <c r="B681" s="98"/>
      <c r="C681" s="96" t="s">
        <v>527</v>
      </c>
      <c r="D681" s="97"/>
      <c r="E681" s="98"/>
      <c r="F681" s="67">
        <v>150000</v>
      </c>
      <c r="G681" s="66" t="s">
        <v>466</v>
      </c>
      <c r="H681" s="66" t="s">
        <v>5</v>
      </c>
      <c r="I681" s="68"/>
      <c r="J681" s="66" t="s">
        <v>76</v>
      </c>
      <c r="K681" s="96" t="s">
        <v>79</v>
      </c>
      <c r="L681" s="97"/>
      <c r="M681" s="97"/>
      <c r="N681" s="98"/>
      <c r="P681" s="90"/>
      <c r="Q681" s="91"/>
      <c r="R681" s="91"/>
    </row>
    <row r="682" spans="1:18" ht="409.6" hidden="1" customHeight="1" x14ac:dyDescent="0.2"/>
    <row r="683" spans="1:18" ht="13.35" customHeight="1" x14ac:dyDescent="0.2">
      <c r="A683" s="111" t="s">
        <v>40</v>
      </c>
      <c r="B683" s="98"/>
      <c r="C683" s="112" t="s">
        <v>7</v>
      </c>
      <c r="D683" s="97"/>
      <c r="E683" s="98"/>
      <c r="F683" s="64"/>
      <c r="G683" s="64"/>
      <c r="H683" s="64"/>
      <c r="I683" s="65">
        <v>3488200</v>
      </c>
      <c r="J683" s="113"/>
      <c r="K683" s="98"/>
      <c r="L683" s="113"/>
      <c r="M683" s="97"/>
      <c r="N683" s="98"/>
      <c r="P683" s="90"/>
      <c r="Q683" s="91"/>
      <c r="R683" s="91"/>
    </row>
    <row r="684" spans="1:18" ht="11.85" customHeight="1" x14ac:dyDescent="0.2">
      <c r="A684" s="96"/>
      <c r="B684" s="98"/>
      <c r="C684" s="96" t="s">
        <v>528</v>
      </c>
      <c r="D684" s="97"/>
      <c r="E684" s="98"/>
      <c r="F684" s="67">
        <v>350000</v>
      </c>
      <c r="G684" s="66" t="s">
        <v>466</v>
      </c>
      <c r="H684" s="66" t="s">
        <v>5</v>
      </c>
      <c r="I684" s="68"/>
      <c r="J684" s="110"/>
      <c r="K684" s="97"/>
      <c r="L684" s="97"/>
      <c r="M684" s="97"/>
      <c r="N684" s="98"/>
      <c r="P684" s="90"/>
      <c r="Q684" s="91"/>
      <c r="R684" s="91"/>
    </row>
    <row r="685" spans="1:18" ht="11.85" customHeight="1" x14ac:dyDescent="0.2">
      <c r="A685" s="96"/>
      <c r="B685" s="98"/>
      <c r="C685" s="96" t="s">
        <v>529</v>
      </c>
      <c r="D685" s="97"/>
      <c r="E685" s="98"/>
      <c r="F685" s="67">
        <v>36400</v>
      </c>
      <c r="G685" s="66" t="s">
        <v>466</v>
      </c>
      <c r="H685" s="66" t="s">
        <v>5</v>
      </c>
      <c r="I685" s="68"/>
      <c r="J685" s="110"/>
      <c r="K685" s="97"/>
      <c r="L685" s="97"/>
      <c r="M685" s="97"/>
      <c r="N685" s="98"/>
      <c r="P685" s="90"/>
      <c r="Q685" s="91"/>
      <c r="R685" s="91"/>
    </row>
    <row r="686" spans="1:18" ht="12.6" customHeight="1" x14ac:dyDescent="0.2">
      <c r="A686" s="96"/>
      <c r="B686" s="98"/>
      <c r="C686" s="96" t="s">
        <v>530</v>
      </c>
      <c r="D686" s="97"/>
      <c r="E686" s="98"/>
      <c r="F686" s="67">
        <v>400000</v>
      </c>
      <c r="G686" s="66" t="s">
        <v>531</v>
      </c>
      <c r="H686" s="66" t="s">
        <v>5</v>
      </c>
      <c r="I686" s="68"/>
      <c r="J686" s="66" t="s">
        <v>390</v>
      </c>
      <c r="K686" s="96" t="s">
        <v>391</v>
      </c>
      <c r="L686" s="97"/>
      <c r="M686" s="97"/>
      <c r="N686" s="98"/>
      <c r="P686" s="90"/>
      <c r="Q686" s="91"/>
      <c r="R686" s="91"/>
    </row>
    <row r="687" spans="1:18" ht="12.6" customHeight="1" x14ac:dyDescent="0.2">
      <c r="A687" s="96"/>
      <c r="B687" s="98"/>
      <c r="C687" s="96" t="s">
        <v>532</v>
      </c>
      <c r="D687" s="97"/>
      <c r="E687" s="98"/>
      <c r="F687" s="67">
        <v>60000</v>
      </c>
      <c r="G687" s="66" t="s">
        <v>531</v>
      </c>
      <c r="H687" s="66" t="s">
        <v>5</v>
      </c>
      <c r="I687" s="68"/>
      <c r="J687" s="66" t="s">
        <v>390</v>
      </c>
      <c r="K687" s="96" t="s">
        <v>391</v>
      </c>
      <c r="L687" s="97"/>
      <c r="M687" s="97"/>
      <c r="N687" s="98"/>
      <c r="P687" s="90"/>
      <c r="Q687" s="91"/>
      <c r="R687" s="91"/>
    </row>
    <row r="688" spans="1:18" ht="16.5" customHeight="1" x14ac:dyDescent="0.2">
      <c r="A688" s="96"/>
      <c r="B688" s="98"/>
      <c r="C688" s="96" t="s">
        <v>533</v>
      </c>
      <c r="D688" s="97"/>
      <c r="E688" s="98"/>
      <c r="F688" s="67">
        <v>150000</v>
      </c>
      <c r="G688" s="66" t="s">
        <v>531</v>
      </c>
      <c r="H688" s="66" t="s">
        <v>5</v>
      </c>
      <c r="I688" s="68"/>
      <c r="J688" s="66" t="s">
        <v>390</v>
      </c>
      <c r="K688" s="96" t="s">
        <v>391</v>
      </c>
      <c r="L688" s="97"/>
      <c r="M688" s="97"/>
      <c r="N688" s="98"/>
      <c r="P688" s="90"/>
      <c r="Q688" s="91"/>
      <c r="R688" s="91"/>
    </row>
    <row r="689" spans="1:18" ht="409.6" hidden="1" customHeight="1" x14ac:dyDescent="0.2"/>
    <row r="690" spans="1:18" ht="12.6" customHeight="1" x14ac:dyDescent="0.2">
      <c r="A690" s="96"/>
      <c r="B690" s="98"/>
      <c r="C690" s="96" t="s">
        <v>534</v>
      </c>
      <c r="D690" s="97"/>
      <c r="E690" s="98"/>
      <c r="F690" s="67">
        <v>50000</v>
      </c>
      <c r="G690" s="66" t="s">
        <v>531</v>
      </c>
      <c r="H690" s="66" t="s">
        <v>5</v>
      </c>
      <c r="I690" s="68"/>
      <c r="J690" s="66" t="s">
        <v>390</v>
      </c>
      <c r="K690" s="96" t="s">
        <v>391</v>
      </c>
      <c r="L690" s="97"/>
      <c r="M690" s="97"/>
      <c r="N690" s="98"/>
      <c r="P690" s="90"/>
      <c r="Q690" s="91"/>
      <c r="R690" s="91"/>
    </row>
    <row r="691" spans="1:18" ht="12.6" customHeight="1" x14ac:dyDescent="0.2">
      <c r="A691" s="96"/>
      <c r="B691" s="98"/>
      <c r="C691" s="96" t="s">
        <v>535</v>
      </c>
      <c r="D691" s="97"/>
      <c r="E691" s="98"/>
      <c r="F691" s="67">
        <v>50000</v>
      </c>
      <c r="G691" s="66" t="s">
        <v>531</v>
      </c>
      <c r="H691" s="66" t="s">
        <v>5</v>
      </c>
      <c r="I691" s="68"/>
      <c r="J691" s="66" t="s">
        <v>390</v>
      </c>
      <c r="K691" s="96" t="s">
        <v>391</v>
      </c>
      <c r="L691" s="97"/>
      <c r="M691" s="97"/>
      <c r="N691" s="98"/>
      <c r="P691" s="90"/>
      <c r="Q691" s="91"/>
      <c r="R691" s="91"/>
    </row>
    <row r="692" spans="1:18" ht="15.75" customHeight="1" x14ac:dyDescent="0.2">
      <c r="A692" s="96"/>
      <c r="B692" s="98"/>
      <c r="C692" s="96" t="s">
        <v>536</v>
      </c>
      <c r="D692" s="97"/>
      <c r="E692" s="98"/>
      <c r="F692" s="67">
        <v>60000</v>
      </c>
      <c r="G692" s="66" t="s">
        <v>537</v>
      </c>
      <c r="H692" s="66" t="s">
        <v>11</v>
      </c>
      <c r="I692" s="68"/>
      <c r="J692" s="110"/>
      <c r="K692" s="97"/>
      <c r="L692" s="97"/>
      <c r="M692" s="97"/>
      <c r="N692" s="98"/>
      <c r="P692" s="90"/>
      <c r="Q692" s="91"/>
      <c r="R692" s="91"/>
    </row>
    <row r="693" spans="1:18" ht="11.85" customHeight="1" x14ac:dyDescent="0.2">
      <c r="A693" s="96"/>
      <c r="B693" s="98"/>
      <c r="C693" s="96" t="s">
        <v>538</v>
      </c>
      <c r="D693" s="97"/>
      <c r="E693" s="98"/>
      <c r="F693" s="67">
        <v>50000</v>
      </c>
      <c r="G693" s="66" t="s">
        <v>466</v>
      </c>
      <c r="H693" s="66" t="s">
        <v>5</v>
      </c>
      <c r="I693" s="68"/>
      <c r="J693" s="110"/>
      <c r="K693" s="97"/>
      <c r="L693" s="97"/>
      <c r="M693" s="97"/>
      <c r="N693" s="98"/>
      <c r="P693" s="90"/>
      <c r="Q693" s="91"/>
      <c r="R693" s="91"/>
    </row>
    <row r="694" spans="1:18" ht="16.5" customHeight="1" x14ac:dyDescent="0.2">
      <c r="A694" s="96"/>
      <c r="B694" s="98"/>
      <c r="C694" s="96" t="s">
        <v>539</v>
      </c>
      <c r="D694" s="97"/>
      <c r="E694" s="98"/>
      <c r="F694" s="67">
        <v>36300</v>
      </c>
      <c r="G694" s="66" t="s">
        <v>540</v>
      </c>
      <c r="H694" s="66" t="s">
        <v>11</v>
      </c>
      <c r="I694" s="68"/>
      <c r="J694" s="66" t="s">
        <v>390</v>
      </c>
      <c r="K694" s="96" t="s">
        <v>391</v>
      </c>
      <c r="L694" s="97"/>
      <c r="M694" s="97"/>
      <c r="N694" s="98"/>
      <c r="P694" s="90"/>
      <c r="Q694" s="91"/>
      <c r="R694" s="91"/>
    </row>
    <row r="695" spans="1:18" ht="15" customHeight="1" x14ac:dyDescent="0.2">
      <c r="A695" s="96"/>
      <c r="B695" s="98"/>
      <c r="C695" s="96" t="s">
        <v>541</v>
      </c>
      <c r="D695" s="97"/>
      <c r="E695" s="98"/>
      <c r="F695" s="67">
        <v>100000</v>
      </c>
      <c r="G695" s="66" t="s">
        <v>542</v>
      </c>
      <c r="H695" s="66" t="s">
        <v>11</v>
      </c>
      <c r="I695" s="68"/>
      <c r="J695" s="110"/>
      <c r="K695" s="97"/>
      <c r="L695" s="97"/>
      <c r="M695" s="97"/>
      <c r="N695" s="98"/>
      <c r="P695" s="90"/>
      <c r="Q695" s="91"/>
      <c r="R695" s="91"/>
    </row>
    <row r="696" spans="1:18" ht="16.5" customHeight="1" x14ac:dyDescent="0.2">
      <c r="A696" s="96"/>
      <c r="B696" s="98"/>
      <c r="C696" s="96" t="s">
        <v>543</v>
      </c>
      <c r="D696" s="97"/>
      <c r="E696" s="98"/>
      <c r="F696" s="67">
        <v>140000</v>
      </c>
      <c r="G696" s="66" t="s">
        <v>544</v>
      </c>
      <c r="H696" s="66" t="s">
        <v>11</v>
      </c>
      <c r="I696" s="68"/>
      <c r="J696" s="110"/>
      <c r="K696" s="97"/>
      <c r="L696" s="97"/>
      <c r="M696" s="97"/>
      <c r="N696" s="98"/>
      <c r="P696" s="90"/>
      <c r="Q696" s="91"/>
      <c r="R696" s="91"/>
    </row>
    <row r="697" spans="1:18" ht="11.85" customHeight="1" x14ac:dyDescent="0.2">
      <c r="A697" s="96"/>
      <c r="B697" s="98"/>
      <c r="C697" s="96" t="s">
        <v>545</v>
      </c>
      <c r="D697" s="97"/>
      <c r="E697" s="98"/>
      <c r="F697" s="67">
        <v>585000</v>
      </c>
      <c r="G697" s="66" t="s">
        <v>466</v>
      </c>
      <c r="H697" s="66" t="s">
        <v>5</v>
      </c>
      <c r="I697" s="68"/>
      <c r="J697" s="110"/>
      <c r="K697" s="97"/>
      <c r="L697" s="97"/>
      <c r="M697" s="97"/>
      <c r="N697" s="98"/>
      <c r="P697" s="90"/>
      <c r="Q697" s="91"/>
      <c r="R697" s="91"/>
    </row>
    <row r="698" spans="1:18" ht="15.75" customHeight="1" x14ac:dyDescent="0.2">
      <c r="A698" s="96"/>
      <c r="B698" s="98"/>
      <c r="C698" s="96" t="s">
        <v>546</v>
      </c>
      <c r="D698" s="97"/>
      <c r="E698" s="98"/>
      <c r="F698" s="67">
        <v>45000</v>
      </c>
      <c r="G698" s="66" t="s">
        <v>547</v>
      </c>
      <c r="H698" s="66" t="s">
        <v>11</v>
      </c>
      <c r="I698" s="68"/>
      <c r="J698" s="110"/>
      <c r="K698" s="97"/>
      <c r="L698" s="97"/>
      <c r="M698" s="97"/>
      <c r="N698" s="98"/>
      <c r="P698" s="90"/>
      <c r="Q698" s="91"/>
      <c r="R698" s="91"/>
    </row>
    <row r="699" spans="1:18" ht="15.75" customHeight="1" x14ac:dyDescent="0.2">
      <c r="A699" s="96"/>
      <c r="B699" s="98"/>
      <c r="C699" s="96" t="s">
        <v>548</v>
      </c>
      <c r="D699" s="97"/>
      <c r="E699" s="98"/>
      <c r="F699" s="67">
        <v>399500</v>
      </c>
      <c r="G699" s="66" t="s">
        <v>549</v>
      </c>
      <c r="H699" s="66" t="s">
        <v>11</v>
      </c>
      <c r="I699" s="68"/>
      <c r="J699" s="110"/>
      <c r="K699" s="97"/>
      <c r="L699" s="97"/>
      <c r="M699" s="97"/>
      <c r="N699" s="98"/>
      <c r="P699" s="90"/>
      <c r="Q699" s="91"/>
      <c r="R699" s="91"/>
    </row>
    <row r="700" spans="1:18" ht="16.5" customHeight="1" x14ac:dyDescent="0.2">
      <c r="A700" s="96"/>
      <c r="B700" s="98"/>
      <c r="C700" s="96" t="s">
        <v>550</v>
      </c>
      <c r="D700" s="97"/>
      <c r="E700" s="98"/>
      <c r="F700" s="67">
        <v>400000</v>
      </c>
      <c r="G700" s="66" t="s">
        <v>466</v>
      </c>
      <c r="H700" s="66" t="s">
        <v>5</v>
      </c>
      <c r="I700" s="68"/>
      <c r="J700" s="110"/>
      <c r="K700" s="97"/>
      <c r="L700" s="97"/>
      <c r="M700" s="97"/>
      <c r="N700" s="98"/>
      <c r="P700" s="90"/>
      <c r="Q700" s="91"/>
      <c r="R700" s="91"/>
    </row>
    <row r="701" spans="1:18" ht="15.75" customHeight="1" x14ac:dyDescent="0.2">
      <c r="A701" s="96"/>
      <c r="B701" s="98"/>
      <c r="C701" s="96" t="s">
        <v>551</v>
      </c>
      <c r="D701" s="97"/>
      <c r="E701" s="98"/>
      <c r="F701" s="67">
        <v>150000</v>
      </c>
      <c r="G701" s="66" t="s">
        <v>466</v>
      </c>
      <c r="H701" s="66" t="s">
        <v>5</v>
      </c>
      <c r="I701" s="68"/>
      <c r="J701" s="66" t="s">
        <v>390</v>
      </c>
      <c r="K701" s="96" t="s">
        <v>391</v>
      </c>
      <c r="L701" s="97"/>
      <c r="M701" s="97"/>
      <c r="N701" s="98"/>
      <c r="P701" s="90"/>
      <c r="Q701" s="91"/>
      <c r="R701" s="91"/>
    </row>
    <row r="702" spans="1:18" ht="20.25" customHeight="1" x14ac:dyDescent="0.2">
      <c r="A702" s="96"/>
      <c r="B702" s="98"/>
      <c r="C702" s="96" t="s">
        <v>552</v>
      </c>
      <c r="D702" s="97"/>
      <c r="E702" s="98"/>
      <c r="F702" s="67">
        <v>70000</v>
      </c>
      <c r="G702" s="66" t="s">
        <v>553</v>
      </c>
      <c r="H702" s="66" t="s">
        <v>11</v>
      </c>
      <c r="I702" s="68"/>
      <c r="J702" s="110"/>
      <c r="K702" s="97"/>
      <c r="L702" s="97"/>
      <c r="M702" s="97"/>
      <c r="N702" s="98"/>
      <c r="P702" s="90"/>
      <c r="Q702" s="91"/>
      <c r="R702" s="91"/>
    </row>
    <row r="703" spans="1:18" ht="16.5" customHeight="1" x14ac:dyDescent="0.2">
      <c r="A703" s="96"/>
      <c r="B703" s="98"/>
      <c r="C703" s="96" t="s">
        <v>554</v>
      </c>
      <c r="D703" s="97"/>
      <c r="E703" s="98"/>
      <c r="F703" s="67">
        <v>35000</v>
      </c>
      <c r="G703" s="66" t="s">
        <v>555</v>
      </c>
      <c r="H703" s="66" t="s">
        <v>11</v>
      </c>
      <c r="I703" s="68"/>
      <c r="J703" s="110"/>
      <c r="K703" s="97"/>
      <c r="L703" s="97"/>
      <c r="M703" s="97"/>
      <c r="N703" s="98"/>
      <c r="P703" s="90"/>
      <c r="Q703" s="91"/>
      <c r="R703" s="91"/>
    </row>
    <row r="704" spans="1:18" ht="18" customHeight="1" x14ac:dyDescent="0.2">
      <c r="A704" s="96"/>
      <c r="B704" s="98"/>
      <c r="C704" s="96" t="s">
        <v>556</v>
      </c>
      <c r="D704" s="97"/>
      <c r="E704" s="98"/>
      <c r="F704" s="67">
        <v>100000</v>
      </c>
      <c r="G704" s="66" t="s">
        <v>65</v>
      </c>
      <c r="H704" s="66" t="s">
        <v>11</v>
      </c>
      <c r="I704" s="68"/>
      <c r="J704" s="110"/>
      <c r="K704" s="97"/>
      <c r="L704" s="97"/>
      <c r="M704" s="97"/>
      <c r="N704" s="98"/>
      <c r="P704" s="90"/>
      <c r="Q704" s="91"/>
      <c r="R704" s="91"/>
    </row>
    <row r="705" spans="1:18" ht="15.75" customHeight="1" x14ac:dyDescent="0.2">
      <c r="A705" s="96"/>
      <c r="B705" s="98"/>
      <c r="C705" s="96" t="s">
        <v>557</v>
      </c>
      <c r="D705" s="97"/>
      <c r="E705" s="98"/>
      <c r="F705" s="67">
        <v>60000</v>
      </c>
      <c r="G705" s="66" t="s">
        <v>558</v>
      </c>
      <c r="H705" s="66" t="s">
        <v>11</v>
      </c>
      <c r="I705" s="68"/>
      <c r="J705" s="110"/>
      <c r="K705" s="97"/>
      <c r="L705" s="97"/>
      <c r="M705" s="97"/>
      <c r="N705" s="98"/>
      <c r="P705" s="90"/>
      <c r="Q705" s="91"/>
      <c r="R705" s="91"/>
    </row>
    <row r="706" spans="1:18" ht="24" customHeight="1" x14ac:dyDescent="0.2">
      <c r="A706" s="96"/>
      <c r="B706" s="98"/>
      <c r="C706" s="96" t="s">
        <v>559</v>
      </c>
      <c r="D706" s="97"/>
      <c r="E706" s="98"/>
      <c r="F706" s="67">
        <v>31000</v>
      </c>
      <c r="G706" s="66" t="s">
        <v>560</v>
      </c>
      <c r="H706" s="66" t="s">
        <v>11</v>
      </c>
      <c r="I706" s="68"/>
      <c r="J706" s="110"/>
      <c r="K706" s="97"/>
      <c r="L706" s="97"/>
      <c r="M706" s="97"/>
      <c r="N706" s="98"/>
      <c r="P706" s="90"/>
      <c r="Q706" s="91"/>
      <c r="R706" s="91"/>
    </row>
    <row r="707" spans="1:18" x14ac:dyDescent="0.2">
      <c r="A707" s="96"/>
      <c r="B707" s="99"/>
      <c r="C707" s="96" t="s">
        <v>561</v>
      </c>
      <c r="D707" s="104"/>
      <c r="E707" s="99"/>
      <c r="F707" s="106">
        <v>30000</v>
      </c>
      <c r="G707" s="96" t="s">
        <v>466</v>
      </c>
      <c r="H707" s="96" t="s">
        <v>5</v>
      </c>
      <c r="I707" s="109"/>
      <c r="J707" s="66" t="s">
        <v>383</v>
      </c>
      <c r="K707" s="96" t="s">
        <v>402</v>
      </c>
      <c r="L707" s="97"/>
      <c r="M707" s="97"/>
      <c r="N707" s="98"/>
      <c r="P707" s="90"/>
      <c r="Q707" s="91"/>
      <c r="R707" s="91"/>
    </row>
    <row r="708" spans="1:18" x14ac:dyDescent="0.2">
      <c r="A708" s="102"/>
      <c r="B708" s="103"/>
      <c r="C708" s="102"/>
      <c r="D708" s="105"/>
      <c r="E708" s="103"/>
      <c r="F708" s="108"/>
      <c r="G708" s="108"/>
      <c r="H708" s="108"/>
      <c r="I708" s="108"/>
      <c r="J708" s="66" t="s">
        <v>390</v>
      </c>
      <c r="K708" s="96" t="s">
        <v>394</v>
      </c>
      <c r="L708" s="97"/>
      <c r="M708" s="97"/>
      <c r="N708" s="98"/>
      <c r="P708" s="91"/>
      <c r="Q708" s="91"/>
      <c r="R708" s="91"/>
    </row>
    <row r="709" spans="1:18" ht="409.6" hidden="1" customHeight="1" x14ac:dyDescent="0.2"/>
    <row r="710" spans="1:18" ht="11.85" customHeight="1" x14ac:dyDescent="0.2">
      <c r="A710" s="96"/>
      <c r="B710" s="98"/>
      <c r="C710" s="96" t="s">
        <v>562</v>
      </c>
      <c r="D710" s="97"/>
      <c r="E710" s="98"/>
      <c r="F710" s="67">
        <v>100000</v>
      </c>
      <c r="G710" s="66" t="s">
        <v>466</v>
      </c>
      <c r="H710" s="66" t="s">
        <v>5</v>
      </c>
      <c r="I710" s="68"/>
      <c r="J710" s="110"/>
      <c r="K710" s="97"/>
      <c r="L710" s="97"/>
      <c r="M710" s="97"/>
      <c r="N710" s="98"/>
      <c r="P710" s="90"/>
      <c r="Q710" s="91"/>
      <c r="R710" s="91"/>
    </row>
    <row r="711" spans="1:18" ht="13.35" customHeight="1" x14ac:dyDescent="0.2">
      <c r="A711" s="111" t="s">
        <v>36</v>
      </c>
      <c r="B711" s="98"/>
      <c r="C711" s="112" t="s">
        <v>209</v>
      </c>
      <c r="D711" s="97"/>
      <c r="E711" s="98"/>
      <c r="F711" s="64"/>
      <c r="G711" s="64"/>
      <c r="H711" s="64"/>
      <c r="I711" s="65">
        <v>1810122</v>
      </c>
      <c r="J711" s="113"/>
      <c r="K711" s="98"/>
      <c r="L711" s="113"/>
      <c r="M711" s="97"/>
      <c r="N711" s="98"/>
      <c r="P711" s="90"/>
      <c r="Q711" s="91"/>
      <c r="R711" s="91"/>
    </row>
    <row r="712" spans="1:18" x14ac:dyDescent="0.2">
      <c r="A712" s="96"/>
      <c r="B712" s="99"/>
      <c r="C712" s="96" t="s">
        <v>563</v>
      </c>
      <c r="D712" s="104"/>
      <c r="E712" s="99"/>
      <c r="F712" s="106">
        <v>80000</v>
      </c>
      <c r="G712" s="96" t="s">
        <v>564</v>
      </c>
      <c r="H712" s="96" t="s">
        <v>11</v>
      </c>
      <c r="I712" s="109"/>
      <c r="J712" s="66" t="s">
        <v>123</v>
      </c>
      <c r="K712" s="96" t="s">
        <v>216</v>
      </c>
      <c r="L712" s="97"/>
      <c r="M712" s="97"/>
      <c r="N712" s="98"/>
      <c r="P712" s="90"/>
      <c r="Q712" s="91"/>
      <c r="R712" s="91"/>
    </row>
    <row r="713" spans="1:18" x14ac:dyDescent="0.2">
      <c r="A713" s="102"/>
      <c r="B713" s="103"/>
      <c r="C713" s="102"/>
      <c r="D713" s="105"/>
      <c r="E713" s="103"/>
      <c r="F713" s="108"/>
      <c r="G713" s="108"/>
      <c r="H713" s="108"/>
      <c r="I713" s="108"/>
      <c r="J713" s="66" t="s">
        <v>123</v>
      </c>
      <c r="K713" s="96" t="s">
        <v>565</v>
      </c>
      <c r="L713" s="97"/>
      <c r="M713" s="97"/>
      <c r="N713" s="98"/>
      <c r="P713" s="91"/>
      <c r="Q713" s="91"/>
      <c r="R713" s="91"/>
    </row>
    <row r="714" spans="1:18" x14ac:dyDescent="0.2">
      <c r="A714" s="96"/>
      <c r="B714" s="99"/>
      <c r="C714" s="96" t="s">
        <v>566</v>
      </c>
      <c r="D714" s="104"/>
      <c r="E714" s="99"/>
      <c r="F714" s="106">
        <v>140500</v>
      </c>
      <c r="G714" s="96" t="s">
        <v>567</v>
      </c>
      <c r="H714" s="96" t="s">
        <v>11</v>
      </c>
      <c r="I714" s="109"/>
      <c r="J714" s="66" t="s">
        <v>123</v>
      </c>
      <c r="K714" s="96" t="s">
        <v>216</v>
      </c>
      <c r="L714" s="97"/>
      <c r="M714" s="97"/>
      <c r="N714" s="98"/>
      <c r="P714" s="90"/>
      <c r="Q714" s="91"/>
      <c r="R714" s="91"/>
    </row>
    <row r="715" spans="1:18" x14ac:dyDescent="0.2">
      <c r="A715" s="100"/>
      <c r="B715" s="101"/>
      <c r="C715" s="100"/>
      <c r="D715" s="91"/>
      <c r="E715" s="101"/>
      <c r="F715" s="107"/>
      <c r="G715" s="107"/>
      <c r="H715" s="107"/>
      <c r="I715" s="107"/>
      <c r="J715" s="66" t="s">
        <v>123</v>
      </c>
      <c r="K715" s="96" t="s">
        <v>375</v>
      </c>
      <c r="L715" s="97"/>
      <c r="M715" s="97"/>
      <c r="N715" s="98"/>
      <c r="P715" s="91"/>
      <c r="Q715" s="91"/>
      <c r="R715" s="91"/>
    </row>
    <row r="716" spans="1:18" x14ac:dyDescent="0.2">
      <c r="A716" s="102"/>
      <c r="B716" s="103"/>
      <c r="C716" s="102"/>
      <c r="D716" s="105"/>
      <c r="E716" s="103"/>
      <c r="F716" s="108"/>
      <c r="G716" s="108"/>
      <c r="H716" s="108"/>
      <c r="I716" s="108"/>
      <c r="J716" s="66" t="s">
        <v>123</v>
      </c>
      <c r="K716" s="96" t="s">
        <v>568</v>
      </c>
      <c r="L716" s="97"/>
      <c r="M716" s="97"/>
      <c r="N716" s="98"/>
      <c r="P716" s="91"/>
      <c r="Q716" s="91"/>
      <c r="R716" s="91"/>
    </row>
    <row r="717" spans="1:18" ht="409.6" hidden="1" customHeight="1" x14ac:dyDescent="0.2"/>
    <row r="718" spans="1:18" x14ac:dyDescent="0.2">
      <c r="A718" s="96"/>
      <c r="B718" s="99"/>
      <c r="C718" s="96" t="s">
        <v>566</v>
      </c>
      <c r="D718" s="104"/>
      <c r="E718" s="99"/>
      <c r="F718" s="106">
        <v>15000</v>
      </c>
      <c r="G718" s="96" t="s">
        <v>567</v>
      </c>
      <c r="H718" s="96" t="s">
        <v>11</v>
      </c>
      <c r="I718" s="109"/>
      <c r="J718" s="66" t="s">
        <v>211</v>
      </c>
      <c r="K718" s="96" t="s">
        <v>373</v>
      </c>
      <c r="L718" s="97"/>
      <c r="M718" s="97"/>
      <c r="N718" s="98"/>
      <c r="P718" s="90"/>
      <c r="Q718" s="91"/>
      <c r="R718" s="91"/>
    </row>
    <row r="719" spans="1:18" x14ac:dyDescent="0.2">
      <c r="A719" s="102"/>
      <c r="B719" s="103"/>
      <c r="C719" s="102"/>
      <c r="D719" s="105"/>
      <c r="E719" s="103"/>
      <c r="F719" s="108"/>
      <c r="G719" s="108"/>
      <c r="H719" s="108"/>
      <c r="I719" s="108"/>
      <c r="J719" s="66" t="s">
        <v>211</v>
      </c>
      <c r="K719" s="96" t="s">
        <v>403</v>
      </c>
      <c r="L719" s="97"/>
      <c r="M719" s="97"/>
      <c r="N719" s="98"/>
      <c r="P719" s="91"/>
      <c r="Q719" s="91"/>
      <c r="R719" s="91"/>
    </row>
    <row r="720" spans="1:18" ht="12.6" customHeight="1" x14ac:dyDescent="0.2">
      <c r="A720" s="96"/>
      <c r="B720" s="98"/>
      <c r="C720" s="96" t="s">
        <v>569</v>
      </c>
      <c r="D720" s="97"/>
      <c r="E720" s="98"/>
      <c r="F720" s="67">
        <v>30000</v>
      </c>
      <c r="G720" s="66" t="s">
        <v>570</v>
      </c>
      <c r="H720" s="66" t="s">
        <v>11</v>
      </c>
      <c r="I720" s="68"/>
      <c r="J720" s="66" t="s">
        <v>123</v>
      </c>
      <c r="K720" s="96" t="s">
        <v>216</v>
      </c>
      <c r="L720" s="97"/>
      <c r="M720" s="97"/>
      <c r="N720" s="98"/>
      <c r="P720" s="90"/>
      <c r="Q720" s="91"/>
      <c r="R720" s="91"/>
    </row>
    <row r="721" spans="1:18" x14ac:dyDescent="0.2">
      <c r="A721" s="96"/>
      <c r="B721" s="99"/>
      <c r="C721" s="96" t="s">
        <v>571</v>
      </c>
      <c r="D721" s="104"/>
      <c r="E721" s="99"/>
      <c r="F721" s="106">
        <v>30000</v>
      </c>
      <c r="G721" s="96" t="s">
        <v>572</v>
      </c>
      <c r="H721" s="96" t="s">
        <v>11</v>
      </c>
      <c r="I721" s="109"/>
      <c r="J721" s="66" t="s">
        <v>123</v>
      </c>
      <c r="K721" s="96" t="s">
        <v>216</v>
      </c>
      <c r="L721" s="97"/>
      <c r="M721" s="97"/>
      <c r="N721" s="98"/>
      <c r="P721" s="90"/>
      <c r="Q721" s="91"/>
      <c r="R721" s="91"/>
    </row>
    <row r="722" spans="1:18" x14ac:dyDescent="0.2">
      <c r="A722" s="102"/>
      <c r="B722" s="103"/>
      <c r="C722" s="102"/>
      <c r="D722" s="105"/>
      <c r="E722" s="103"/>
      <c r="F722" s="108"/>
      <c r="G722" s="108"/>
      <c r="H722" s="108"/>
      <c r="I722" s="108"/>
      <c r="J722" s="66" t="s">
        <v>123</v>
      </c>
      <c r="K722" s="96" t="s">
        <v>375</v>
      </c>
      <c r="L722" s="97"/>
      <c r="M722" s="97"/>
      <c r="N722" s="98"/>
      <c r="P722" s="91"/>
      <c r="Q722" s="91"/>
      <c r="R722" s="91"/>
    </row>
    <row r="723" spans="1:18" x14ac:dyDescent="0.2">
      <c r="A723" s="96"/>
      <c r="B723" s="99"/>
      <c r="C723" s="96" t="s">
        <v>573</v>
      </c>
      <c r="D723" s="104"/>
      <c r="E723" s="99"/>
      <c r="F723" s="106">
        <v>10000</v>
      </c>
      <c r="G723" s="96" t="s">
        <v>574</v>
      </c>
      <c r="H723" s="96" t="s">
        <v>11</v>
      </c>
      <c r="I723" s="109"/>
      <c r="J723" s="66" t="s">
        <v>211</v>
      </c>
      <c r="K723" s="96" t="s">
        <v>372</v>
      </c>
      <c r="L723" s="97"/>
      <c r="M723" s="97"/>
      <c r="N723" s="98"/>
      <c r="P723" s="90"/>
      <c r="Q723" s="91"/>
      <c r="R723" s="91"/>
    </row>
    <row r="724" spans="1:18" x14ac:dyDescent="0.2">
      <c r="A724" s="102"/>
      <c r="B724" s="103"/>
      <c r="C724" s="102"/>
      <c r="D724" s="105"/>
      <c r="E724" s="103"/>
      <c r="F724" s="108"/>
      <c r="G724" s="108"/>
      <c r="H724" s="108"/>
      <c r="I724" s="108"/>
      <c r="J724" s="66" t="s">
        <v>123</v>
      </c>
      <c r="K724" s="96" t="s">
        <v>215</v>
      </c>
      <c r="L724" s="97"/>
      <c r="M724" s="97"/>
      <c r="N724" s="98"/>
      <c r="P724" s="91"/>
      <c r="Q724" s="91"/>
      <c r="R724" s="91"/>
    </row>
    <row r="725" spans="1:18" ht="409.6" hidden="1" customHeight="1" x14ac:dyDescent="0.2"/>
    <row r="726" spans="1:18" x14ac:dyDescent="0.2">
      <c r="A726" s="96"/>
      <c r="B726" s="99"/>
      <c r="C726" s="96" t="s">
        <v>575</v>
      </c>
      <c r="D726" s="104"/>
      <c r="E726" s="99"/>
      <c r="F726" s="106">
        <v>40000</v>
      </c>
      <c r="G726" s="96" t="s">
        <v>576</v>
      </c>
      <c r="H726" s="96" t="s">
        <v>11</v>
      </c>
      <c r="I726" s="109"/>
      <c r="J726" s="66" t="s">
        <v>211</v>
      </c>
      <c r="K726" s="96" t="s">
        <v>212</v>
      </c>
      <c r="L726" s="97"/>
      <c r="M726" s="97"/>
      <c r="N726" s="98"/>
      <c r="P726" s="90"/>
      <c r="Q726" s="91"/>
      <c r="R726" s="91"/>
    </row>
    <row r="727" spans="1:18" x14ac:dyDescent="0.2">
      <c r="A727" s="102"/>
      <c r="B727" s="103"/>
      <c r="C727" s="102"/>
      <c r="D727" s="105"/>
      <c r="E727" s="103"/>
      <c r="F727" s="108"/>
      <c r="G727" s="108"/>
      <c r="H727" s="108"/>
      <c r="I727" s="108"/>
      <c r="J727" s="66" t="s">
        <v>123</v>
      </c>
      <c r="K727" s="96" t="s">
        <v>577</v>
      </c>
      <c r="L727" s="97"/>
      <c r="M727" s="97"/>
      <c r="N727" s="98"/>
      <c r="P727" s="91"/>
      <c r="Q727" s="91"/>
      <c r="R727" s="91"/>
    </row>
    <row r="728" spans="1:18" x14ac:dyDescent="0.2">
      <c r="A728" s="96"/>
      <c r="B728" s="99"/>
      <c r="C728" s="96" t="s">
        <v>578</v>
      </c>
      <c r="D728" s="104"/>
      <c r="E728" s="99"/>
      <c r="F728" s="106">
        <v>140000</v>
      </c>
      <c r="G728" s="96" t="s">
        <v>579</v>
      </c>
      <c r="H728" s="96" t="s">
        <v>11</v>
      </c>
      <c r="I728" s="109"/>
      <c r="J728" s="66" t="s">
        <v>123</v>
      </c>
      <c r="K728" s="96" t="s">
        <v>216</v>
      </c>
      <c r="L728" s="97"/>
      <c r="M728" s="97"/>
      <c r="N728" s="98"/>
      <c r="P728" s="90"/>
      <c r="Q728" s="91"/>
      <c r="R728" s="91"/>
    </row>
    <row r="729" spans="1:18" x14ac:dyDescent="0.2">
      <c r="A729" s="100"/>
      <c r="B729" s="101"/>
      <c r="C729" s="100"/>
      <c r="D729" s="91"/>
      <c r="E729" s="101"/>
      <c r="F729" s="107"/>
      <c r="G729" s="107"/>
      <c r="H729" s="107"/>
      <c r="I729" s="107"/>
      <c r="J729" s="66" t="s">
        <v>123</v>
      </c>
      <c r="K729" s="96" t="s">
        <v>375</v>
      </c>
      <c r="L729" s="97"/>
      <c r="M729" s="97"/>
      <c r="N729" s="98"/>
      <c r="P729" s="91"/>
      <c r="Q729" s="91"/>
      <c r="R729" s="91"/>
    </row>
    <row r="730" spans="1:18" x14ac:dyDescent="0.2">
      <c r="A730" s="102"/>
      <c r="B730" s="103"/>
      <c r="C730" s="102"/>
      <c r="D730" s="105"/>
      <c r="E730" s="103"/>
      <c r="F730" s="108"/>
      <c r="G730" s="108"/>
      <c r="H730" s="108"/>
      <c r="I730" s="108"/>
      <c r="J730" s="66" t="s">
        <v>123</v>
      </c>
      <c r="K730" s="96" t="s">
        <v>568</v>
      </c>
      <c r="L730" s="97"/>
      <c r="M730" s="97"/>
      <c r="N730" s="98"/>
      <c r="P730" s="91"/>
      <c r="Q730" s="91"/>
      <c r="R730" s="91"/>
    </row>
    <row r="731" spans="1:18" ht="409.6" hidden="1" customHeight="1" x14ac:dyDescent="0.2"/>
    <row r="732" spans="1:18" x14ac:dyDescent="0.2">
      <c r="A732" s="96"/>
      <c r="B732" s="99"/>
      <c r="C732" s="96" t="s">
        <v>580</v>
      </c>
      <c r="D732" s="104"/>
      <c r="E732" s="99"/>
      <c r="F732" s="106">
        <v>35000</v>
      </c>
      <c r="G732" s="96" t="s">
        <v>28</v>
      </c>
      <c r="H732" s="96" t="s">
        <v>11</v>
      </c>
      <c r="I732" s="109"/>
      <c r="J732" s="66" t="s">
        <v>378</v>
      </c>
      <c r="K732" s="96" t="s">
        <v>434</v>
      </c>
      <c r="L732" s="97"/>
      <c r="M732" s="97"/>
      <c r="N732" s="98"/>
      <c r="P732" s="90"/>
      <c r="Q732" s="91"/>
      <c r="R732" s="91"/>
    </row>
    <row r="733" spans="1:18" x14ac:dyDescent="0.2">
      <c r="A733" s="100"/>
      <c r="B733" s="101"/>
      <c r="C733" s="100"/>
      <c r="D733" s="91"/>
      <c r="E733" s="101"/>
      <c r="F733" s="107"/>
      <c r="G733" s="107"/>
      <c r="H733" s="107"/>
      <c r="I733" s="107"/>
      <c r="J733" s="66" t="s">
        <v>211</v>
      </c>
      <c r="K733" s="96" t="s">
        <v>373</v>
      </c>
      <c r="L733" s="97"/>
      <c r="M733" s="97"/>
      <c r="N733" s="98"/>
      <c r="P733" s="91"/>
      <c r="Q733" s="91"/>
      <c r="R733" s="91"/>
    </row>
    <row r="734" spans="1:18" x14ac:dyDescent="0.2">
      <c r="A734" s="102"/>
      <c r="B734" s="103"/>
      <c r="C734" s="102"/>
      <c r="D734" s="105"/>
      <c r="E734" s="103"/>
      <c r="F734" s="108"/>
      <c r="G734" s="108"/>
      <c r="H734" s="108"/>
      <c r="I734" s="108"/>
      <c r="J734" s="66" t="s">
        <v>211</v>
      </c>
      <c r="K734" s="96" t="s">
        <v>403</v>
      </c>
      <c r="L734" s="97"/>
      <c r="M734" s="97"/>
      <c r="N734" s="98"/>
      <c r="P734" s="91"/>
      <c r="Q734" s="91"/>
      <c r="R734" s="91"/>
    </row>
    <row r="735" spans="1:18" x14ac:dyDescent="0.2">
      <c r="A735" s="96"/>
      <c r="B735" s="99"/>
      <c r="C735" s="96" t="s">
        <v>581</v>
      </c>
      <c r="D735" s="104"/>
      <c r="E735" s="99"/>
      <c r="F735" s="106">
        <v>12000</v>
      </c>
      <c r="G735" s="96" t="s">
        <v>582</v>
      </c>
      <c r="H735" s="96" t="s">
        <v>11</v>
      </c>
      <c r="I735" s="109"/>
      <c r="J735" s="66" t="s">
        <v>211</v>
      </c>
      <c r="K735" s="96" t="s">
        <v>214</v>
      </c>
      <c r="L735" s="97"/>
      <c r="M735" s="97"/>
      <c r="N735" s="98"/>
      <c r="P735" s="90"/>
      <c r="Q735" s="91"/>
      <c r="R735" s="91"/>
    </row>
    <row r="736" spans="1:18" x14ac:dyDescent="0.2">
      <c r="A736" s="100"/>
      <c r="B736" s="101"/>
      <c r="C736" s="100"/>
      <c r="D736" s="91"/>
      <c r="E736" s="101"/>
      <c r="F736" s="107"/>
      <c r="G736" s="107"/>
      <c r="H736" s="107"/>
      <c r="I736" s="107"/>
      <c r="J736" s="66" t="s">
        <v>211</v>
      </c>
      <c r="K736" s="96" t="s">
        <v>373</v>
      </c>
      <c r="L736" s="97"/>
      <c r="M736" s="97"/>
      <c r="N736" s="98"/>
      <c r="P736" s="91"/>
      <c r="Q736" s="91"/>
      <c r="R736" s="91"/>
    </row>
    <row r="737" spans="1:18" x14ac:dyDescent="0.2">
      <c r="A737" s="102"/>
      <c r="B737" s="103"/>
      <c r="C737" s="102"/>
      <c r="D737" s="105"/>
      <c r="E737" s="103"/>
      <c r="F737" s="108"/>
      <c r="G737" s="108"/>
      <c r="H737" s="108"/>
      <c r="I737" s="108"/>
      <c r="J737" s="66" t="s">
        <v>123</v>
      </c>
      <c r="K737" s="96" t="s">
        <v>124</v>
      </c>
      <c r="L737" s="97"/>
      <c r="M737" s="97"/>
      <c r="N737" s="98"/>
      <c r="P737" s="91"/>
      <c r="Q737" s="91"/>
      <c r="R737" s="91"/>
    </row>
    <row r="738" spans="1:18" ht="12.6" customHeight="1" x14ac:dyDescent="0.2">
      <c r="A738" s="96"/>
      <c r="B738" s="98"/>
      <c r="C738" s="96" t="s">
        <v>583</v>
      </c>
      <c r="D738" s="97"/>
      <c r="E738" s="98"/>
      <c r="F738" s="67">
        <v>196000</v>
      </c>
      <c r="G738" s="66" t="s">
        <v>584</v>
      </c>
      <c r="H738" s="66" t="s">
        <v>11</v>
      </c>
      <c r="I738" s="68"/>
      <c r="J738" s="66" t="s">
        <v>211</v>
      </c>
      <c r="K738" s="96" t="s">
        <v>214</v>
      </c>
      <c r="L738" s="97"/>
      <c r="M738" s="97"/>
      <c r="N738" s="98"/>
      <c r="P738" s="90"/>
      <c r="Q738" s="91"/>
      <c r="R738" s="91"/>
    </row>
    <row r="739" spans="1:18" ht="409.6" hidden="1" customHeight="1" x14ac:dyDescent="0.2"/>
    <row r="740" spans="1:18" x14ac:dyDescent="0.2">
      <c r="A740" s="96"/>
      <c r="B740" s="99"/>
      <c r="C740" s="96" t="s">
        <v>585</v>
      </c>
      <c r="D740" s="104"/>
      <c r="E740" s="99"/>
      <c r="F740" s="106">
        <v>60000</v>
      </c>
      <c r="G740" s="96" t="s">
        <v>584</v>
      </c>
      <c r="H740" s="96" t="s">
        <v>11</v>
      </c>
      <c r="I740" s="109"/>
      <c r="J740" s="66" t="s">
        <v>211</v>
      </c>
      <c r="K740" s="96" t="s">
        <v>214</v>
      </c>
      <c r="L740" s="97"/>
      <c r="M740" s="97"/>
      <c r="N740" s="98"/>
      <c r="P740" s="90"/>
      <c r="Q740" s="91"/>
      <c r="R740" s="91"/>
    </row>
    <row r="741" spans="1:18" x14ac:dyDescent="0.2">
      <c r="A741" s="102"/>
      <c r="B741" s="103"/>
      <c r="C741" s="102"/>
      <c r="D741" s="105"/>
      <c r="E741" s="103"/>
      <c r="F741" s="108"/>
      <c r="G741" s="108"/>
      <c r="H741" s="108"/>
      <c r="I741" s="108"/>
      <c r="J741" s="66" t="s">
        <v>211</v>
      </c>
      <c r="K741" s="96" t="s">
        <v>373</v>
      </c>
      <c r="L741" s="97"/>
      <c r="M741" s="97"/>
      <c r="N741" s="98"/>
      <c r="P741" s="91"/>
      <c r="Q741" s="91"/>
      <c r="R741" s="91"/>
    </row>
    <row r="742" spans="1:18" x14ac:dyDescent="0.2">
      <c r="A742" s="96"/>
      <c r="B742" s="99"/>
      <c r="C742" s="96" t="s">
        <v>586</v>
      </c>
      <c r="D742" s="104"/>
      <c r="E742" s="99"/>
      <c r="F742" s="106">
        <v>193000</v>
      </c>
      <c r="G742" s="96" t="s">
        <v>587</v>
      </c>
      <c r="H742" s="96" t="s">
        <v>11</v>
      </c>
      <c r="I742" s="109"/>
      <c r="J742" s="66" t="s">
        <v>211</v>
      </c>
      <c r="K742" s="96" t="s">
        <v>212</v>
      </c>
      <c r="L742" s="97"/>
      <c r="M742" s="97"/>
      <c r="N742" s="98"/>
      <c r="P742" s="90"/>
      <c r="Q742" s="91"/>
      <c r="R742" s="91"/>
    </row>
    <row r="743" spans="1:18" x14ac:dyDescent="0.2">
      <c r="A743" s="100"/>
      <c r="B743" s="101"/>
      <c r="C743" s="100"/>
      <c r="D743" s="91"/>
      <c r="E743" s="101"/>
      <c r="F743" s="107"/>
      <c r="G743" s="107"/>
      <c r="H743" s="107"/>
      <c r="I743" s="107"/>
      <c r="J743" s="66" t="s">
        <v>211</v>
      </c>
      <c r="K743" s="96" t="s">
        <v>372</v>
      </c>
      <c r="L743" s="97"/>
      <c r="M743" s="97"/>
      <c r="N743" s="98"/>
      <c r="P743" s="91"/>
      <c r="Q743" s="91"/>
      <c r="R743" s="91"/>
    </row>
    <row r="744" spans="1:18" x14ac:dyDescent="0.2">
      <c r="A744" s="100"/>
      <c r="B744" s="101"/>
      <c r="C744" s="100"/>
      <c r="D744" s="91"/>
      <c r="E744" s="101"/>
      <c r="F744" s="107"/>
      <c r="G744" s="107"/>
      <c r="H744" s="107"/>
      <c r="I744" s="107"/>
      <c r="J744" s="66" t="s">
        <v>211</v>
      </c>
      <c r="K744" s="96" t="s">
        <v>214</v>
      </c>
      <c r="L744" s="97"/>
      <c r="M744" s="97"/>
      <c r="N744" s="98"/>
      <c r="P744" s="91"/>
      <c r="Q744" s="91"/>
      <c r="R744" s="91"/>
    </row>
    <row r="745" spans="1:18" x14ac:dyDescent="0.2">
      <c r="A745" s="100"/>
      <c r="B745" s="101"/>
      <c r="C745" s="100"/>
      <c r="D745" s="91"/>
      <c r="E745" s="101"/>
      <c r="F745" s="107"/>
      <c r="G745" s="107"/>
      <c r="H745" s="107"/>
      <c r="I745" s="107"/>
      <c r="J745" s="66" t="s">
        <v>123</v>
      </c>
      <c r="K745" s="96" t="s">
        <v>216</v>
      </c>
      <c r="L745" s="97"/>
      <c r="M745" s="97"/>
      <c r="N745" s="98"/>
      <c r="P745" s="91"/>
      <c r="Q745" s="91"/>
      <c r="R745" s="91"/>
    </row>
    <row r="746" spans="1:18" x14ac:dyDescent="0.2">
      <c r="A746" s="100"/>
      <c r="B746" s="101"/>
      <c r="C746" s="100"/>
      <c r="D746" s="91"/>
      <c r="E746" s="101"/>
      <c r="F746" s="107"/>
      <c r="G746" s="107"/>
      <c r="H746" s="107"/>
      <c r="I746" s="107"/>
      <c r="J746" s="66" t="s">
        <v>123</v>
      </c>
      <c r="K746" s="96" t="s">
        <v>565</v>
      </c>
      <c r="L746" s="97"/>
      <c r="M746" s="97"/>
      <c r="N746" s="98"/>
      <c r="P746" s="91"/>
      <c r="Q746" s="91"/>
      <c r="R746" s="91"/>
    </row>
    <row r="747" spans="1:18" x14ac:dyDescent="0.2">
      <c r="A747" s="102"/>
      <c r="B747" s="103"/>
      <c r="C747" s="102"/>
      <c r="D747" s="105"/>
      <c r="E747" s="103"/>
      <c r="F747" s="108"/>
      <c r="G747" s="108"/>
      <c r="H747" s="108"/>
      <c r="I747" s="108"/>
      <c r="J747" s="66" t="s">
        <v>123</v>
      </c>
      <c r="K747" s="96" t="s">
        <v>577</v>
      </c>
      <c r="L747" s="97"/>
      <c r="M747" s="97"/>
      <c r="N747" s="98"/>
      <c r="P747" s="91"/>
      <c r="Q747" s="91"/>
      <c r="R747" s="91"/>
    </row>
    <row r="748" spans="1:18" ht="409.6" hidden="1" customHeight="1" x14ac:dyDescent="0.2"/>
    <row r="749" spans="1:18" x14ac:dyDescent="0.2">
      <c r="A749" s="96"/>
      <c r="B749" s="99"/>
      <c r="C749" s="96" t="s">
        <v>588</v>
      </c>
      <c r="D749" s="104"/>
      <c r="E749" s="99"/>
      <c r="F749" s="106">
        <v>15000</v>
      </c>
      <c r="G749" s="96" t="s">
        <v>589</v>
      </c>
      <c r="H749" s="96" t="s">
        <v>11</v>
      </c>
      <c r="I749" s="109"/>
      <c r="J749" s="66" t="s">
        <v>211</v>
      </c>
      <c r="K749" s="96" t="s">
        <v>371</v>
      </c>
      <c r="L749" s="97"/>
      <c r="M749" s="97"/>
      <c r="N749" s="98"/>
      <c r="P749" s="90"/>
      <c r="Q749" s="91"/>
      <c r="R749" s="91"/>
    </row>
    <row r="750" spans="1:18" x14ac:dyDescent="0.2">
      <c r="A750" s="100"/>
      <c r="B750" s="101"/>
      <c r="C750" s="100"/>
      <c r="D750" s="91"/>
      <c r="E750" s="101"/>
      <c r="F750" s="107"/>
      <c r="G750" s="107"/>
      <c r="H750" s="107"/>
      <c r="I750" s="107"/>
      <c r="J750" s="66" t="s">
        <v>211</v>
      </c>
      <c r="K750" s="96" t="s">
        <v>372</v>
      </c>
      <c r="L750" s="97"/>
      <c r="M750" s="97"/>
      <c r="N750" s="98"/>
      <c r="P750" s="91"/>
      <c r="Q750" s="91"/>
      <c r="R750" s="91"/>
    </row>
    <row r="751" spans="1:18" x14ac:dyDescent="0.2">
      <c r="A751" s="100"/>
      <c r="B751" s="101"/>
      <c r="C751" s="100"/>
      <c r="D751" s="91"/>
      <c r="E751" s="101"/>
      <c r="F751" s="107"/>
      <c r="G751" s="107"/>
      <c r="H751" s="107"/>
      <c r="I751" s="107"/>
      <c r="J751" s="66" t="s">
        <v>211</v>
      </c>
      <c r="K751" s="96" t="s">
        <v>214</v>
      </c>
      <c r="L751" s="97"/>
      <c r="M751" s="97"/>
      <c r="N751" s="98"/>
      <c r="P751" s="91"/>
      <c r="Q751" s="91"/>
      <c r="R751" s="91"/>
    </row>
    <row r="752" spans="1:18" x14ac:dyDescent="0.2">
      <c r="A752" s="102"/>
      <c r="B752" s="103"/>
      <c r="C752" s="102"/>
      <c r="D752" s="105"/>
      <c r="E752" s="103"/>
      <c r="F752" s="108"/>
      <c r="G752" s="108"/>
      <c r="H752" s="108"/>
      <c r="I752" s="108"/>
      <c r="J752" s="66" t="s">
        <v>211</v>
      </c>
      <c r="K752" s="96" t="s">
        <v>373</v>
      </c>
      <c r="L752" s="97"/>
      <c r="M752" s="97"/>
      <c r="N752" s="98"/>
      <c r="P752" s="91"/>
      <c r="Q752" s="91"/>
      <c r="R752" s="91"/>
    </row>
    <row r="753" spans="1:18" hidden="1" x14ac:dyDescent="0.2">
      <c r="A753" s="96"/>
      <c r="B753" s="99"/>
      <c r="C753" s="96" t="s">
        <v>590</v>
      </c>
      <c r="D753" s="104"/>
      <c r="E753" s="99"/>
      <c r="F753" s="106">
        <v>20000</v>
      </c>
      <c r="G753" s="96" t="s">
        <v>591</v>
      </c>
      <c r="H753" s="96" t="s">
        <v>11</v>
      </c>
      <c r="I753" s="109"/>
      <c r="J753" s="96" t="s">
        <v>211</v>
      </c>
      <c r="K753" s="96" t="s">
        <v>212</v>
      </c>
      <c r="L753" s="104"/>
      <c r="M753" s="104"/>
      <c r="N753" s="99"/>
      <c r="P753" s="90"/>
      <c r="Q753" s="91"/>
      <c r="R753" s="91"/>
    </row>
    <row r="754" spans="1:18" x14ac:dyDescent="0.2">
      <c r="A754" s="100"/>
      <c r="B754" s="101"/>
      <c r="C754" s="100"/>
      <c r="D754" s="91"/>
      <c r="E754" s="101"/>
      <c r="F754" s="107"/>
      <c r="G754" s="107"/>
      <c r="H754" s="107"/>
      <c r="I754" s="107"/>
      <c r="J754" s="108"/>
      <c r="K754" s="102"/>
      <c r="L754" s="105"/>
      <c r="M754" s="105"/>
      <c r="N754" s="103"/>
      <c r="P754" s="91"/>
      <c r="Q754" s="91"/>
      <c r="R754" s="91"/>
    </row>
    <row r="755" spans="1:18" x14ac:dyDescent="0.2">
      <c r="A755" s="100"/>
      <c r="B755" s="101"/>
      <c r="C755" s="100"/>
      <c r="D755" s="91"/>
      <c r="E755" s="101"/>
      <c r="F755" s="107"/>
      <c r="G755" s="107"/>
      <c r="H755" s="107"/>
      <c r="I755" s="107"/>
      <c r="J755" s="66" t="s">
        <v>211</v>
      </c>
      <c r="K755" s="96" t="s">
        <v>373</v>
      </c>
      <c r="L755" s="97"/>
      <c r="M755" s="97"/>
      <c r="N755" s="98"/>
      <c r="P755" s="91"/>
      <c r="Q755" s="91"/>
      <c r="R755" s="91"/>
    </row>
    <row r="756" spans="1:18" x14ac:dyDescent="0.2">
      <c r="A756" s="100"/>
      <c r="B756" s="101"/>
      <c r="C756" s="100"/>
      <c r="D756" s="91"/>
      <c r="E756" s="101"/>
      <c r="F756" s="107"/>
      <c r="G756" s="107"/>
      <c r="H756" s="107"/>
      <c r="I756" s="107"/>
      <c r="J756" s="66" t="s">
        <v>211</v>
      </c>
      <c r="K756" s="96" t="s">
        <v>403</v>
      </c>
      <c r="L756" s="97"/>
      <c r="M756" s="97"/>
      <c r="N756" s="98"/>
      <c r="P756" s="91"/>
      <c r="Q756" s="91"/>
      <c r="R756" s="91"/>
    </row>
    <row r="757" spans="1:18" x14ac:dyDescent="0.2">
      <c r="A757" s="100"/>
      <c r="B757" s="101"/>
      <c r="C757" s="100"/>
      <c r="D757" s="91"/>
      <c r="E757" s="101"/>
      <c r="F757" s="107"/>
      <c r="G757" s="107"/>
      <c r="H757" s="107"/>
      <c r="I757" s="107"/>
      <c r="J757" s="66" t="s">
        <v>123</v>
      </c>
      <c r="K757" s="96" t="s">
        <v>375</v>
      </c>
      <c r="L757" s="97"/>
      <c r="M757" s="97"/>
      <c r="N757" s="98"/>
      <c r="P757" s="91"/>
      <c r="Q757" s="91"/>
      <c r="R757" s="91"/>
    </row>
    <row r="758" spans="1:18" x14ac:dyDescent="0.2">
      <c r="A758" s="102"/>
      <c r="B758" s="103"/>
      <c r="C758" s="102"/>
      <c r="D758" s="105"/>
      <c r="E758" s="103"/>
      <c r="F758" s="108"/>
      <c r="G758" s="108"/>
      <c r="H758" s="108"/>
      <c r="I758" s="108"/>
      <c r="J758" s="66" t="s">
        <v>123</v>
      </c>
      <c r="K758" s="96" t="s">
        <v>577</v>
      </c>
      <c r="L758" s="97"/>
      <c r="M758" s="97"/>
      <c r="N758" s="98"/>
      <c r="P758" s="91"/>
      <c r="Q758" s="91"/>
      <c r="R758" s="91"/>
    </row>
    <row r="759" spans="1:18" ht="409.6" hidden="1" customHeight="1" x14ac:dyDescent="0.2"/>
    <row r="760" spans="1:18" x14ac:dyDescent="0.2">
      <c r="A760" s="96"/>
      <c r="B760" s="99"/>
      <c r="C760" s="96" t="s">
        <v>592</v>
      </c>
      <c r="D760" s="104"/>
      <c r="E760" s="99"/>
      <c r="F760" s="106">
        <v>120000</v>
      </c>
      <c r="G760" s="96" t="s">
        <v>593</v>
      </c>
      <c r="H760" s="96" t="s">
        <v>11</v>
      </c>
      <c r="I760" s="109"/>
      <c r="J760" s="66" t="s">
        <v>211</v>
      </c>
      <c r="K760" s="96" t="s">
        <v>212</v>
      </c>
      <c r="L760" s="97"/>
      <c r="M760" s="97"/>
      <c r="N760" s="98"/>
      <c r="P760" s="90"/>
      <c r="Q760" s="91"/>
      <c r="R760" s="91"/>
    </row>
    <row r="761" spans="1:18" x14ac:dyDescent="0.2">
      <c r="A761" s="102"/>
      <c r="B761" s="103"/>
      <c r="C761" s="102"/>
      <c r="D761" s="105"/>
      <c r="E761" s="103"/>
      <c r="F761" s="108"/>
      <c r="G761" s="108"/>
      <c r="H761" s="108"/>
      <c r="I761" s="108"/>
      <c r="J761" s="66" t="s">
        <v>211</v>
      </c>
      <c r="K761" s="96" t="s">
        <v>372</v>
      </c>
      <c r="L761" s="97"/>
      <c r="M761" s="97"/>
      <c r="N761" s="98"/>
      <c r="P761" s="91"/>
      <c r="Q761" s="91"/>
      <c r="R761" s="91"/>
    </row>
    <row r="762" spans="1:18" ht="409.6" hidden="1" customHeight="1" x14ac:dyDescent="0.2"/>
    <row r="763" spans="1:18" x14ac:dyDescent="0.2">
      <c r="A763" s="96"/>
      <c r="B763" s="99"/>
      <c r="C763" s="96" t="s">
        <v>594</v>
      </c>
      <c r="D763" s="104"/>
      <c r="E763" s="99"/>
      <c r="F763" s="106">
        <v>45000</v>
      </c>
      <c r="G763" s="96" t="s">
        <v>466</v>
      </c>
      <c r="H763" s="96" t="s">
        <v>11</v>
      </c>
      <c r="I763" s="109"/>
      <c r="J763" s="66" t="s">
        <v>211</v>
      </c>
      <c r="K763" s="96" t="s">
        <v>214</v>
      </c>
      <c r="L763" s="97"/>
      <c r="M763" s="97"/>
      <c r="N763" s="98"/>
      <c r="P763" s="90"/>
      <c r="Q763" s="91"/>
      <c r="R763" s="91"/>
    </row>
    <row r="764" spans="1:18" x14ac:dyDescent="0.2">
      <c r="A764" s="100"/>
      <c r="B764" s="101"/>
      <c r="C764" s="100"/>
      <c r="D764" s="91"/>
      <c r="E764" s="101"/>
      <c r="F764" s="107"/>
      <c r="G764" s="107"/>
      <c r="H764" s="107"/>
      <c r="I764" s="107"/>
      <c r="J764" s="66" t="s">
        <v>211</v>
      </c>
      <c r="K764" s="96" t="s">
        <v>373</v>
      </c>
      <c r="L764" s="97"/>
      <c r="M764" s="97"/>
      <c r="N764" s="98"/>
      <c r="P764" s="91"/>
      <c r="Q764" s="91"/>
      <c r="R764" s="91"/>
    </row>
    <row r="765" spans="1:18" x14ac:dyDescent="0.2">
      <c r="A765" s="102"/>
      <c r="B765" s="103"/>
      <c r="C765" s="102"/>
      <c r="D765" s="105"/>
      <c r="E765" s="103"/>
      <c r="F765" s="108"/>
      <c r="G765" s="108"/>
      <c r="H765" s="108"/>
      <c r="I765" s="108"/>
      <c r="J765" s="66" t="s">
        <v>123</v>
      </c>
      <c r="K765" s="96" t="s">
        <v>375</v>
      </c>
      <c r="L765" s="97"/>
      <c r="M765" s="97"/>
      <c r="N765" s="98"/>
      <c r="P765" s="91"/>
      <c r="Q765" s="91"/>
      <c r="R765" s="91"/>
    </row>
    <row r="766" spans="1:18" x14ac:dyDescent="0.2">
      <c r="A766" s="96"/>
      <c r="B766" s="99"/>
      <c r="C766" s="96" t="s">
        <v>595</v>
      </c>
      <c r="D766" s="104"/>
      <c r="E766" s="99"/>
      <c r="F766" s="106">
        <v>40000</v>
      </c>
      <c r="G766" s="96" t="s">
        <v>466</v>
      </c>
      <c r="H766" s="96" t="s">
        <v>357</v>
      </c>
      <c r="I766" s="109"/>
      <c r="J766" s="66" t="s">
        <v>123</v>
      </c>
      <c r="K766" s="96" t="s">
        <v>215</v>
      </c>
      <c r="L766" s="97"/>
      <c r="M766" s="97"/>
      <c r="N766" s="98"/>
      <c r="P766" s="90"/>
      <c r="Q766" s="91"/>
      <c r="R766" s="91"/>
    </row>
    <row r="767" spans="1:18" x14ac:dyDescent="0.2">
      <c r="A767" s="102"/>
      <c r="B767" s="103"/>
      <c r="C767" s="102"/>
      <c r="D767" s="105"/>
      <c r="E767" s="103"/>
      <c r="F767" s="108"/>
      <c r="G767" s="108"/>
      <c r="H767" s="108"/>
      <c r="I767" s="108"/>
      <c r="J767" s="66" t="s">
        <v>123</v>
      </c>
      <c r="K767" s="96" t="s">
        <v>375</v>
      </c>
      <c r="L767" s="97"/>
      <c r="M767" s="97"/>
      <c r="N767" s="98"/>
      <c r="P767" s="91"/>
      <c r="Q767" s="91"/>
      <c r="R767" s="91"/>
    </row>
    <row r="768" spans="1:18" x14ac:dyDescent="0.2">
      <c r="A768" s="96"/>
      <c r="B768" s="99"/>
      <c r="C768" s="96" t="s">
        <v>596</v>
      </c>
      <c r="D768" s="104"/>
      <c r="E768" s="99"/>
      <c r="F768" s="106">
        <v>18000</v>
      </c>
      <c r="G768" s="96" t="s">
        <v>597</v>
      </c>
      <c r="H768" s="96" t="s">
        <v>11</v>
      </c>
      <c r="I768" s="109"/>
      <c r="J768" s="66" t="s">
        <v>378</v>
      </c>
      <c r="K768" s="96" t="s">
        <v>434</v>
      </c>
      <c r="L768" s="97"/>
      <c r="M768" s="97"/>
      <c r="N768" s="98"/>
      <c r="P768" s="90"/>
      <c r="Q768" s="91"/>
      <c r="R768" s="91"/>
    </row>
    <row r="769" spans="1:18" x14ac:dyDescent="0.2">
      <c r="A769" s="102"/>
      <c r="B769" s="103"/>
      <c r="C769" s="102"/>
      <c r="D769" s="105"/>
      <c r="E769" s="103"/>
      <c r="F769" s="108"/>
      <c r="G769" s="108"/>
      <c r="H769" s="108"/>
      <c r="I769" s="108"/>
      <c r="J769" s="66" t="s">
        <v>378</v>
      </c>
      <c r="K769" s="96" t="s">
        <v>379</v>
      </c>
      <c r="L769" s="97"/>
      <c r="M769" s="97"/>
      <c r="N769" s="98"/>
      <c r="P769" s="91"/>
      <c r="Q769" s="91"/>
      <c r="R769" s="91"/>
    </row>
    <row r="770" spans="1:18" ht="409.6" hidden="1" customHeight="1" x14ac:dyDescent="0.2"/>
    <row r="771" spans="1:18" ht="12.6" customHeight="1" x14ac:dyDescent="0.2">
      <c r="A771" s="96"/>
      <c r="B771" s="98"/>
      <c r="C771" s="96" t="s">
        <v>598</v>
      </c>
      <c r="D771" s="97"/>
      <c r="E771" s="98"/>
      <c r="F771" s="67">
        <v>25000</v>
      </c>
      <c r="G771" s="66" t="s">
        <v>48</v>
      </c>
      <c r="H771" s="66" t="s">
        <v>11</v>
      </c>
      <c r="I771" s="68"/>
      <c r="J771" s="66" t="s">
        <v>123</v>
      </c>
      <c r="K771" s="96" t="s">
        <v>375</v>
      </c>
      <c r="L771" s="97"/>
      <c r="M771" s="97"/>
      <c r="N771" s="98"/>
      <c r="P771" s="90"/>
      <c r="Q771" s="91"/>
      <c r="R771" s="91"/>
    </row>
    <row r="772" spans="1:18" x14ac:dyDescent="0.2">
      <c r="A772" s="96"/>
      <c r="B772" s="99"/>
      <c r="C772" s="96" t="s">
        <v>599</v>
      </c>
      <c r="D772" s="104"/>
      <c r="E772" s="99"/>
      <c r="F772" s="106">
        <v>40000</v>
      </c>
      <c r="G772" s="96" t="s">
        <v>600</v>
      </c>
      <c r="H772" s="96" t="s">
        <v>11</v>
      </c>
      <c r="I772" s="109"/>
      <c r="J772" s="66" t="s">
        <v>211</v>
      </c>
      <c r="K772" s="96" t="s">
        <v>372</v>
      </c>
      <c r="L772" s="97"/>
      <c r="M772" s="97"/>
      <c r="N772" s="98"/>
      <c r="P772" s="90"/>
      <c r="Q772" s="91"/>
      <c r="R772" s="91"/>
    </row>
    <row r="773" spans="1:18" x14ac:dyDescent="0.2">
      <c r="A773" s="102"/>
      <c r="B773" s="103"/>
      <c r="C773" s="102"/>
      <c r="D773" s="105"/>
      <c r="E773" s="103"/>
      <c r="F773" s="108"/>
      <c r="G773" s="108"/>
      <c r="H773" s="108"/>
      <c r="I773" s="108"/>
      <c r="J773" s="66" t="s">
        <v>123</v>
      </c>
      <c r="K773" s="96" t="s">
        <v>375</v>
      </c>
      <c r="L773" s="97"/>
      <c r="M773" s="97"/>
      <c r="N773" s="98"/>
      <c r="P773" s="91"/>
      <c r="Q773" s="91"/>
      <c r="R773" s="91"/>
    </row>
    <row r="774" spans="1:18" x14ac:dyDescent="0.2">
      <c r="A774" s="96"/>
      <c r="B774" s="99"/>
      <c r="C774" s="96" t="s">
        <v>601</v>
      </c>
      <c r="D774" s="104"/>
      <c r="E774" s="99"/>
      <c r="F774" s="106">
        <v>50000</v>
      </c>
      <c r="G774" s="96" t="s">
        <v>602</v>
      </c>
      <c r="H774" s="96" t="s">
        <v>11</v>
      </c>
      <c r="I774" s="109"/>
      <c r="J774" s="66" t="s">
        <v>211</v>
      </c>
      <c r="K774" s="96" t="s">
        <v>372</v>
      </c>
      <c r="L774" s="97"/>
      <c r="M774" s="97"/>
      <c r="N774" s="98"/>
      <c r="P774" s="90"/>
      <c r="Q774" s="91"/>
      <c r="R774" s="91"/>
    </row>
    <row r="775" spans="1:18" x14ac:dyDescent="0.2">
      <c r="A775" s="102"/>
      <c r="B775" s="103"/>
      <c r="C775" s="102"/>
      <c r="D775" s="105"/>
      <c r="E775" s="103"/>
      <c r="F775" s="108"/>
      <c r="G775" s="108"/>
      <c r="H775" s="108"/>
      <c r="I775" s="108"/>
      <c r="J775" s="66" t="s">
        <v>123</v>
      </c>
      <c r="K775" s="96" t="s">
        <v>375</v>
      </c>
      <c r="L775" s="97"/>
      <c r="M775" s="97"/>
      <c r="N775" s="98"/>
      <c r="P775" s="91"/>
      <c r="Q775" s="91"/>
      <c r="R775" s="91"/>
    </row>
    <row r="776" spans="1:18" x14ac:dyDescent="0.2">
      <c r="A776" s="96"/>
      <c r="B776" s="99"/>
      <c r="C776" s="96" t="s">
        <v>603</v>
      </c>
      <c r="D776" s="104"/>
      <c r="E776" s="99"/>
      <c r="F776" s="106">
        <v>25000</v>
      </c>
      <c r="G776" s="96" t="s">
        <v>604</v>
      </c>
      <c r="H776" s="96" t="s">
        <v>11</v>
      </c>
      <c r="I776" s="109"/>
      <c r="J776" s="66" t="s">
        <v>123</v>
      </c>
      <c r="K776" s="96" t="s">
        <v>215</v>
      </c>
      <c r="L776" s="97"/>
      <c r="M776" s="97"/>
      <c r="N776" s="98"/>
      <c r="P776" s="90"/>
      <c r="Q776" s="91"/>
      <c r="R776" s="91"/>
    </row>
    <row r="777" spans="1:18" x14ac:dyDescent="0.2">
      <c r="A777" s="100"/>
      <c r="B777" s="101"/>
      <c r="C777" s="100"/>
      <c r="D777" s="91"/>
      <c r="E777" s="101"/>
      <c r="F777" s="107"/>
      <c r="G777" s="107"/>
      <c r="H777" s="107"/>
      <c r="I777" s="107"/>
      <c r="J777" s="66" t="s">
        <v>123</v>
      </c>
      <c r="K777" s="96" t="s">
        <v>375</v>
      </c>
      <c r="L777" s="97"/>
      <c r="M777" s="97"/>
      <c r="N777" s="98"/>
      <c r="P777" s="91"/>
      <c r="Q777" s="91"/>
      <c r="R777" s="91"/>
    </row>
    <row r="778" spans="1:18" x14ac:dyDescent="0.2">
      <c r="A778" s="102"/>
      <c r="B778" s="103"/>
      <c r="C778" s="102"/>
      <c r="D778" s="105"/>
      <c r="E778" s="103"/>
      <c r="F778" s="108"/>
      <c r="G778" s="108"/>
      <c r="H778" s="108"/>
      <c r="I778" s="108"/>
      <c r="J778" s="66" t="s">
        <v>123</v>
      </c>
      <c r="K778" s="96" t="s">
        <v>577</v>
      </c>
      <c r="L778" s="97"/>
      <c r="M778" s="97"/>
      <c r="N778" s="98"/>
      <c r="P778" s="91"/>
      <c r="Q778" s="91"/>
      <c r="R778" s="91"/>
    </row>
    <row r="779" spans="1:18" ht="409.6" hidden="1" customHeight="1" x14ac:dyDescent="0.2"/>
    <row r="780" spans="1:18" ht="12.6" customHeight="1" x14ac:dyDescent="0.2">
      <c r="A780" s="96"/>
      <c r="B780" s="98"/>
      <c r="C780" s="96" t="s">
        <v>605</v>
      </c>
      <c r="D780" s="97"/>
      <c r="E780" s="98"/>
      <c r="F780" s="67">
        <v>18000</v>
      </c>
      <c r="G780" s="66" t="s">
        <v>26</v>
      </c>
      <c r="H780" s="66" t="s">
        <v>11</v>
      </c>
      <c r="I780" s="68"/>
      <c r="J780" s="66" t="s">
        <v>211</v>
      </c>
      <c r="K780" s="96" t="s">
        <v>403</v>
      </c>
      <c r="L780" s="97"/>
      <c r="M780" s="97"/>
      <c r="N780" s="98"/>
      <c r="P780" s="90"/>
      <c r="Q780" s="91"/>
      <c r="R780" s="91"/>
    </row>
    <row r="781" spans="1:18" x14ac:dyDescent="0.2">
      <c r="A781" s="96"/>
      <c r="B781" s="99"/>
      <c r="C781" s="96" t="s">
        <v>606</v>
      </c>
      <c r="D781" s="104"/>
      <c r="E781" s="99"/>
      <c r="F781" s="106">
        <v>285000</v>
      </c>
      <c r="G781" s="96" t="s">
        <v>567</v>
      </c>
      <c r="H781" s="96" t="s">
        <v>11</v>
      </c>
      <c r="I781" s="109"/>
      <c r="J781" s="66" t="s">
        <v>123</v>
      </c>
      <c r="K781" s="96" t="s">
        <v>215</v>
      </c>
      <c r="L781" s="97"/>
      <c r="M781" s="97"/>
      <c r="N781" s="98"/>
      <c r="P781" s="90"/>
      <c r="Q781" s="91"/>
      <c r="R781" s="91"/>
    </row>
    <row r="782" spans="1:18" x14ac:dyDescent="0.2">
      <c r="A782" s="100"/>
      <c r="B782" s="101"/>
      <c r="C782" s="100"/>
      <c r="D782" s="91"/>
      <c r="E782" s="101"/>
      <c r="F782" s="107"/>
      <c r="G782" s="107"/>
      <c r="H782" s="107"/>
      <c r="I782" s="107"/>
      <c r="J782" s="66" t="s">
        <v>123</v>
      </c>
      <c r="K782" s="96" t="s">
        <v>375</v>
      </c>
      <c r="L782" s="97"/>
      <c r="M782" s="97"/>
      <c r="N782" s="98"/>
      <c r="P782" s="91"/>
      <c r="Q782" s="91"/>
      <c r="R782" s="91"/>
    </row>
    <row r="783" spans="1:18" x14ac:dyDescent="0.2">
      <c r="A783" s="102"/>
      <c r="B783" s="103"/>
      <c r="C783" s="102"/>
      <c r="D783" s="105"/>
      <c r="E783" s="103"/>
      <c r="F783" s="108"/>
      <c r="G783" s="108"/>
      <c r="H783" s="108"/>
      <c r="I783" s="108"/>
      <c r="J783" s="66" t="s">
        <v>123</v>
      </c>
      <c r="K783" s="96" t="s">
        <v>577</v>
      </c>
      <c r="L783" s="97"/>
      <c r="M783" s="97"/>
      <c r="N783" s="98"/>
      <c r="P783" s="91"/>
      <c r="Q783" s="91"/>
      <c r="R783" s="91"/>
    </row>
    <row r="784" spans="1:18" ht="409.6" hidden="1" customHeight="1" x14ac:dyDescent="0.2"/>
    <row r="785" spans="1:18" x14ac:dyDescent="0.2">
      <c r="A785" s="96"/>
      <c r="B785" s="99"/>
      <c r="C785" s="96" t="s">
        <v>607</v>
      </c>
      <c r="D785" s="104"/>
      <c r="E785" s="99"/>
      <c r="F785" s="106">
        <v>37122</v>
      </c>
      <c r="G785" s="96" t="s">
        <v>608</v>
      </c>
      <c r="H785" s="96" t="s">
        <v>357</v>
      </c>
      <c r="I785" s="109"/>
      <c r="J785" s="66" t="s">
        <v>378</v>
      </c>
      <c r="K785" s="96" t="s">
        <v>434</v>
      </c>
      <c r="L785" s="97"/>
      <c r="M785" s="97"/>
      <c r="N785" s="98"/>
      <c r="P785" s="90"/>
      <c r="Q785" s="91"/>
      <c r="R785" s="91"/>
    </row>
    <row r="786" spans="1:18" x14ac:dyDescent="0.2">
      <c r="A786" s="100"/>
      <c r="B786" s="101"/>
      <c r="C786" s="100"/>
      <c r="D786" s="91"/>
      <c r="E786" s="101"/>
      <c r="F786" s="107"/>
      <c r="G786" s="107"/>
      <c r="H786" s="107"/>
      <c r="I786" s="107"/>
      <c r="J786" s="66" t="s">
        <v>378</v>
      </c>
      <c r="K786" s="96" t="s">
        <v>379</v>
      </c>
      <c r="L786" s="97"/>
      <c r="M786" s="97"/>
      <c r="N786" s="98"/>
      <c r="P786" s="91"/>
      <c r="Q786" s="91"/>
      <c r="R786" s="91"/>
    </row>
    <row r="787" spans="1:18" x14ac:dyDescent="0.2">
      <c r="A787" s="100"/>
      <c r="B787" s="101"/>
      <c r="C787" s="100"/>
      <c r="D787" s="91"/>
      <c r="E787" s="101"/>
      <c r="F787" s="107"/>
      <c r="G787" s="107"/>
      <c r="H787" s="107"/>
      <c r="I787" s="107"/>
      <c r="J787" s="66" t="s">
        <v>211</v>
      </c>
      <c r="K787" s="96" t="s">
        <v>373</v>
      </c>
      <c r="L787" s="97"/>
      <c r="M787" s="97"/>
      <c r="N787" s="98"/>
      <c r="P787" s="91"/>
      <c r="Q787" s="91"/>
      <c r="R787" s="91"/>
    </row>
    <row r="788" spans="1:18" x14ac:dyDescent="0.2">
      <c r="A788" s="102"/>
      <c r="B788" s="103"/>
      <c r="C788" s="102"/>
      <c r="D788" s="105"/>
      <c r="E788" s="103"/>
      <c r="F788" s="108"/>
      <c r="G788" s="108"/>
      <c r="H788" s="108"/>
      <c r="I788" s="108"/>
      <c r="J788" s="66" t="s">
        <v>211</v>
      </c>
      <c r="K788" s="96" t="s">
        <v>403</v>
      </c>
      <c r="L788" s="97"/>
      <c r="M788" s="97"/>
      <c r="N788" s="98"/>
      <c r="P788" s="91"/>
      <c r="Q788" s="91"/>
      <c r="R788" s="91"/>
    </row>
    <row r="789" spans="1:18" hidden="1" x14ac:dyDescent="0.2">
      <c r="A789" s="96"/>
      <c r="B789" s="99"/>
      <c r="C789" s="96" t="s">
        <v>609</v>
      </c>
      <c r="D789" s="104"/>
      <c r="E789" s="99"/>
      <c r="F789" s="106">
        <v>12500</v>
      </c>
      <c r="G789" s="96" t="s">
        <v>610</v>
      </c>
      <c r="H789" s="96" t="s">
        <v>11</v>
      </c>
      <c r="I789" s="109"/>
      <c r="J789" s="96" t="s">
        <v>378</v>
      </c>
      <c r="K789" s="96" t="s">
        <v>379</v>
      </c>
      <c r="L789" s="104"/>
      <c r="M789" s="104"/>
      <c r="N789" s="99"/>
      <c r="P789" s="90"/>
      <c r="Q789" s="91"/>
      <c r="R789" s="91"/>
    </row>
    <row r="790" spans="1:18" x14ac:dyDescent="0.2">
      <c r="A790" s="100"/>
      <c r="B790" s="101"/>
      <c r="C790" s="100"/>
      <c r="D790" s="91"/>
      <c r="E790" s="101"/>
      <c r="F790" s="107"/>
      <c r="G790" s="107"/>
      <c r="H790" s="107"/>
      <c r="I790" s="107"/>
      <c r="J790" s="108"/>
      <c r="K790" s="102"/>
      <c r="L790" s="105"/>
      <c r="M790" s="105"/>
      <c r="N790" s="103"/>
      <c r="P790" s="91"/>
      <c r="Q790" s="91"/>
      <c r="R790" s="91"/>
    </row>
    <row r="791" spans="1:18" x14ac:dyDescent="0.2">
      <c r="A791" s="102"/>
      <c r="B791" s="103"/>
      <c r="C791" s="102"/>
      <c r="D791" s="105"/>
      <c r="E791" s="103"/>
      <c r="F791" s="108"/>
      <c r="G791" s="108"/>
      <c r="H791" s="108"/>
      <c r="I791" s="108"/>
      <c r="J791" s="66" t="s">
        <v>123</v>
      </c>
      <c r="K791" s="96" t="s">
        <v>375</v>
      </c>
      <c r="L791" s="97"/>
      <c r="M791" s="97"/>
      <c r="N791" s="98"/>
      <c r="P791" s="91"/>
      <c r="Q791" s="91"/>
      <c r="R791" s="91"/>
    </row>
    <row r="792" spans="1:18" ht="409.6" hidden="1" customHeight="1" x14ac:dyDescent="0.2"/>
    <row r="793" spans="1:18" x14ac:dyDescent="0.2">
      <c r="A793" s="96"/>
      <c r="B793" s="99"/>
      <c r="C793" s="96" t="s">
        <v>611</v>
      </c>
      <c r="D793" s="104"/>
      <c r="E793" s="99"/>
      <c r="F793" s="106">
        <v>18000</v>
      </c>
      <c r="G793" s="96" t="s">
        <v>612</v>
      </c>
      <c r="H793" s="96" t="s">
        <v>11</v>
      </c>
      <c r="I793" s="109"/>
      <c r="J793" s="66" t="s">
        <v>211</v>
      </c>
      <c r="K793" s="96" t="s">
        <v>372</v>
      </c>
      <c r="L793" s="97"/>
      <c r="M793" s="97"/>
      <c r="N793" s="98"/>
      <c r="P793" s="90"/>
      <c r="Q793" s="91"/>
      <c r="R793" s="91"/>
    </row>
    <row r="794" spans="1:18" x14ac:dyDescent="0.2">
      <c r="A794" s="102"/>
      <c r="B794" s="103"/>
      <c r="C794" s="102"/>
      <c r="D794" s="105"/>
      <c r="E794" s="103"/>
      <c r="F794" s="108"/>
      <c r="G794" s="108"/>
      <c r="H794" s="108"/>
      <c r="I794" s="108"/>
      <c r="J794" s="66" t="s">
        <v>211</v>
      </c>
      <c r="K794" s="96" t="s">
        <v>373</v>
      </c>
      <c r="L794" s="97"/>
      <c r="M794" s="97"/>
      <c r="N794" s="98"/>
      <c r="P794" s="91"/>
      <c r="Q794" s="91"/>
      <c r="R794" s="91"/>
    </row>
    <row r="795" spans="1:18" x14ac:dyDescent="0.2">
      <c r="A795" s="96"/>
      <c r="B795" s="99"/>
      <c r="C795" s="96" t="s">
        <v>613</v>
      </c>
      <c r="D795" s="104"/>
      <c r="E795" s="99"/>
      <c r="F795" s="106">
        <v>50000</v>
      </c>
      <c r="G795" s="96" t="s">
        <v>614</v>
      </c>
      <c r="H795" s="96" t="s">
        <v>11</v>
      </c>
      <c r="I795" s="109"/>
      <c r="J795" s="66" t="s">
        <v>211</v>
      </c>
      <c r="K795" s="96" t="s">
        <v>372</v>
      </c>
      <c r="L795" s="97"/>
      <c r="M795" s="97"/>
      <c r="N795" s="98"/>
      <c r="P795" s="90"/>
      <c r="Q795" s="91"/>
      <c r="R795" s="91"/>
    </row>
    <row r="796" spans="1:18" x14ac:dyDescent="0.2">
      <c r="A796" s="102"/>
      <c r="B796" s="103"/>
      <c r="C796" s="102"/>
      <c r="D796" s="105"/>
      <c r="E796" s="103"/>
      <c r="F796" s="108"/>
      <c r="G796" s="108"/>
      <c r="H796" s="108"/>
      <c r="I796" s="108"/>
      <c r="J796" s="66" t="s">
        <v>211</v>
      </c>
      <c r="K796" s="96" t="s">
        <v>373</v>
      </c>
      <c r="L796" s="97"/>
      <c r="M796" s="97"/>
      <c r="N796" s="98"/>
      <c r="P796" s="91"/>
      <c r="Q796" s="91"/>
      <c r="R796" s="91"/>
    </row>
    <row r="797" spans="1:18" x14ac:dyDescent="0.2">
      <c r="A797" s="96"/>
      <c r="B797" s="99"/>
      <c r="C797" s="96" t="s">
        <v>615</v>
      </c>
      <c r="D797" s="104"/>
      <c r="E797" s="99"/>
      <c r="F797" s="106">
        <v>10000</v>
      </c>
      <c r="G797" s="96" t="s">
        <v>616</v>
      </c>
      <c r="H797" s="96" t="s">
        <v>11</v>
      </c>
      <c r="I797" s="109"/>
      <c r="J797" s="66" t="s">
        <v>211</v>
      </c>
      <c r="K797" s="96" t="s">
        <v>371</v>
      </c>
      <c r="L797" s="97"/>
      <c r="M797" s="97"/>
      <c r="N797" s="98"/>
      <c r="P797" s="90"/>
      <c r="Q797" s="91"/>
      <c r="R797" s="91"/>
    </row>
    <row r="798" spans="1:18" x14ac:dyDescent="0.2">
      <c r="A798" s="100"/>
      <c r="B798" s="101"/>
      <c r="C798" s="100"/>
      <c r="D798" s="91"/>
      <c r="E798" s="101"/>
      <c r="F798" s="107"/>
      <c r="G798" s="107"/>
      <c r="H798" s="107"/>
      <c r="I798" s="107"/>
      <c r="J798" s="66" t="s">
        <v>211</v>
      </c>
      <c r="K798" s="96" t="s">
        <v>372</v>
      </c>
      <c r="L798" s="97"/>
      <c r="M798" s="97"/>
      <c r="N798" s="98"/>
      <c r="P798" s="91"/>
      <c r="Q798" s="91"/>
      <c r="R798" s="91"/>
    </row>
    <row r="799" spans="1:18" x14ac:dyDescent="0.2">
      <c r="A799" s="100"/>
      <c r="B799" s="101"/>
      <c r="C799" s="100"/>
      <c r="D799" s="91"/>
      <c r="E799" s="101"/>
      <c r="F799" s="107"/>
      <c r="G799" s="107"/>
      <c r="H799" s="107"/>
      <c r="I799" s="107"/>
      <c r="J799" s="66" t="s">
        <v>211</v>
      </c>
      <c r="K799" s="96" t="s">
        <v>214</v>
      </c>
      <c r="L799" s="97"/>
      <c r="M799" s="97"/>
      <c r="N799" s="98"/>
      <c r="P799" s="91"/>
      <c r="Q799" s="91"/>
      <c r="R799" s="91"/>
    </row>
    <row r="800" spans="1:18" x14ac:dyDescent="0.2">
      <c r="A800" s="102"/>
      <c r="B800" s="103"/>
      <c r="C800" s="102"/>
      <c r="D800" s="105"/>
      <c r="E800" s="103"/>
      <c r="F800" s="108"/>
      <c r="G800" s="108"/>
      <c r="H800" s="108"/>
      <c r="I800" s="108"/>
      <c r="J800" s="66" t="s">
        <v>211</v>
      </c>
      <c r="K800" s="96" t="s">
        <v>373</v>
      </c>
      <c r="L800" s="97"/>
      <c r="M800" s="97"/>
      <c r="N800" s="98"/>
      <c r="P800" s="91"/>
      <c r="Q800" s="91"/>
      <c r="R800" s="91"/>
    </row>
    <row r="801" spans="1:18" ht="409.6" hidden="1" customHeight="1" x14ac:dyDescent="0.2"/>
    <row r="802" spans="1:18" ht="13.35" customHeight="1" x14ac:dyDescent="0.2">
      <c r="A802" s="111" t="s">
        <v>34</v>
      </c>
      <c r="B802" s="98"/>
      <c r="C802" s="112" t="s">
        <v>23</v>
      </c>
      <c r="D802" s="97"/>
      <c r="E802" s="98"/>
      <c r="F802" s="64"/>
      <c r="G802" s="64"/>
      <c r="H802" s="64"/>
      <c r="I802" s="65">
        <v>740110</v>
      </c>
      <c r="J802" s="113"/>
      <c r="K802" s="98"/>
      <c r="L802" s="113"/>
      <c r="M802" s="97"/>
      <c r="N802" s="98"/>
      <c r="P802" s="90"/>
      <c r="Q802" s="91"/>
      <c r="R802" s="91"/>
    </row>
    <row r="803" spans="1:18" x14ac:dyDescent="0.2">
      <c r="A803" s="96"/>
      <c r="B803" s="99"/>
      <c r="C803" s="96" t="s">
        <v>617</v>
      </c>
      <c r="D803" s="104"/>
      <c r="E803" s="99"/>
      <c r="F803" s="106">
        <v>70000</v>
      </c>
      <c r="G803" s="96" t="s">
        <v>466</v>
      </c>
      <c r="H803" s="96" t="s">
        <v>11</v>
      </c>
      <c r="I803" s="109"/>
      <c r="J803" s="66" t="s">
        <v>378</v>
      </c>
      <c r="K803" s="96" t="s">
        <v>379</v>
      </c>
      <c r="L803" s="97"/>
      <c r="M803" s="97"/>
      <c r="N803" s="98"/>
      <c r="P803" s="90"/>
      <c r="Q803" s="91"/>
      <c r="R803" s="91"/>
    </row>
    <row r="804" spans="1:18" x14ac:dyDescent="0.2">
      <c r="A804" s="100"/>
      <c r="B804" s="101"/>
      <c r="C804" s="100"/>
      <c r="D804" s="91"/>
      <c r="E804" s="101"/>
      <c r="F804" s="107"/>
      <c r="G804" s="107"/>
      <c r="H804" s="107"/>
      <c r="I804" s="107"/>
      <c r="J804" s="66" t="s">
        <v>378</v>
      </c>
      <c r="K804" s="96" t="s">
        <v>409</v>
      </c>
      <c r="L804" s="97"/>
      <c r="M804" s="97"/>
      <c r="N804" s="98"/>
      <c r="P804" s="91"/>
      <c r="Q804" s="91"/>
      <c r="R804" s="91"/>
    </row>
    <row r="805" spans="1:18" x14ac:dyDescent="0.2">
      <c r="A805" s="100"/>
      <c r="B805" s="101"/>
      <c r="C805" s="100"/>
      <c r="D805" s="91"/>
      <c r="E805" s="101"/>
      <c r="F805" s="107"/>
      <c r="G805" s="107"/>
      <c r="H805" s="107"/>
      <c r="I805" s="107"/>
      <c r="J805" s="66" t="s">
        <v>286</v>
      </c>
      <c r="K805" s="96" t="s">
        <v>401</v>
      </c>
      <c r="L805" s="97"/>
      <c r="M805" s="97"/>
      <c r="N805" s="98"/>
      <c r="P805" s="91"/>
      <c r="Q805" s="91"/>
      <c r="R805" s="91"/>
    </row>
    <row r="806" spans="1:18" x14ac:dyDescent="0.2">
      <c r="A806" s="100"/>
      <c r="B806" s="101"/>
      <c r="C806" s="100"/>
      <c r="D806" s="91"/>
      <c r="E806" s="101"/>
      <c r="F806" s="107"/>
      <c r="G806" s="107"/>
      <c r="H806" s="107"/>
      <c r="I806" s="107"/>
      <c r="J806" s="66" t="s">
        <v>385</v>
      </c>
      <c r="K806" s="96" t="s">
        <v>386</v>
      </c>
      <c r="L806" s="97"/>
      <c r="M806" s="97"/>
      <c r="N806" s="98"/>
      <c r="P806" s="91"/>
      <c r="Q806" s="91"/>
      <c r="R806" s="91"/>
    </row>
    <row r="807" spans="1:18" x14ac:dyDescent="0.2">
      <c r="A807" s="100"/>
      <c r="B807" s="101"/>
      <c r="C807" s="100"/>
      <c r="D807" s="91"/>
      <c r="E807" s="101"/>
      <c r="F807" s="107"/>
      <c r="G807" s="107"/>
      <c r="H807" s="107"/>
      <c r="I807" s="107"/>
      <c r="J807" s="66" t="s">
        <v>385</v>
      </c>
      <c r="K807" s="96" t="s">
        <v>387</v>
      </c>
      <c r="L807" s="97"/>
      <c r="M807" s="97"/>
      <c r="N807" s="98"/>
      <c r="P807" s="91"/>
      <c r="Q807" s="91"/>
      <c r="R807" s="91"/>
    </row>
    <row r="808" spans="1:18" x14ac:dyDescent="0.2">
      <c r="A808" s="100"/>
      <c r="B808" s="101"/>
      <c r="C808" s="100"/>
      <c r="D808" s="91"/>
      <c r="E808" s="101"/>
      <c r="F808" s="107"/>
      <c r="G808" s="107"/>
      <c r="H808" s="107"/>
      <c r="I808" s="107"/>
      <c r="J808" s="66" t="s">
        <v>385</v>
      </c>
      <c r="K808" s="96" t="s">
        <v>388</v>
      </c>
      <c r="L808" s="97"/>
      <c r="M808" s="97"/>
      <c r="N808" s="98"/>
      <c r="P808" s="91"/>
      <c r="Q808" s="91"/>
      <c r="R808" s="91"/>
    </row>
    <row r="809" spans="1:18" x14ac:dyDescent="0.2">
      <c r="A809" s="100"/>
      <c r="B809" s="101"/>
      <c r="C809" s="100"/>
      <c r="D809" s="91"/>
      <c r="E809" s="101"/>
      <c r="F809" s="107"/>
      <c r="G809" s="107"/>
      <c r="H809" s="107"/>
      <c r="I809" s="107"/>
      <c r="J809" s="66" t="s">
        <v>385</v>
      </c>
      <c r="K809" s="96" t="s">
        <v>389</v>
      </c>
      <c r="L809" s="97"/>
      <c r="M809" s="97"/>
      <c r="N809" s="98"/>
      <c r="P809" s="91"/>
      <c r="Q809" s="91"/>
      <c r="R809" s="91"/>
    </row>
    <row r="810" spans="1:18" x14ac:dyDescent="0.2">
      <c r="A810" s="100"/>
      <c r="B810" s="101"/>
      <c r="C810" s="100"/>
      <c r="D810" s="91"/>
      <c r="E810" s="101"/>
      <c r="F810" s="107"/>
      <c r="G810" s="107"/>
      <c r="H810" s="107"/>
      <c r="I810" s="107"/>
      <c r="J810" s="66" t="s">
        <v>390</v>
      </c>
      <c r="K810" s="96" t="s">
        <v>391</v>
      </c>
      <c r="L810" s="97"/>
      <c r="M810" s="97"/>
      <c r="N810" s="98"/>
      <c r="P810" s="91"/>
      <c r="Q810" s="91"/>
      <c r="R810" s="91"/>
    </row>
    <row r="811" spans="1:18" x14ac:dyDescent="0.2">
      <c r="A811" s="100"/>
      <c r="B811" s="101"/>
      <c r="C811" s="100"/>
      <c r="D811" s="91"/>
      <c r="E811" s="101"/>
      <c r="F811" s="107"/>
      <c r="G811" s="107"/>
      <c r="H811" s="107"/>
      <c r="I811" s="107"/>
      <c r="J811" s="66" t="s">
        <v>390</v>
      </c>
      <c r="K811" s="96" t="s">
        <v>392</v>
      </c>
      <c r="L811" s="97"/>
      <c r="M811" s="97"/>
      <c r="N811" s="98"/>
      <c r="P811" s="91"/>
      <c r="Q811" s="91"/>
      <c r="R811" s="91"/>
    </row>
    <row r="812" spans="1:18" x14ac:dyDescent="0.2">
      <c r="A812" s="102"/>
      <c r="B812" s="103"/>
      <c r="C812" s="102"/>
      <c r="D812" s="105"/>
      <c r="E812" s="103"/>
      <c r="F812" s="108"/>
      <c r="G812" s="108"/>
      <c r="H812" s="108"/>
      <c r="I812" s="108"/>
      <c r="J812" s="66" t="s">
        <v>390</v>
      </c>
      <c r="K812" s="96" t="s">
        <v>397</v>
      </c>
      <c r="L812" s="97"/>
      <c r="M812" s="97"/>
      <c r="N812" s="98"/>
      <c r="P812" s="91"/>
      <c r="Q812" s="91"/>
      <c r="R812" s="91"/>
    </row>
    <row r="813" spans="1:18" ht="409.6" hidden="1" customHeight="1" x14ac:dyDescent="0.2"/>
    <row r="814" spans="1:18" x14ac:dyDescent="0.2">
      <c r="A814" s="96"/>
      <c r="B814" s="99"/>
      <c r="C814" s="96" t="s">
        <v>618</v>
      </c>
      <c r="D814" s="104"/>
      <c r="E814" s="99"/>
      <c r="F814" s="106">
        <v>30000</v>
      </c>
      <c r="G814" s="96" t="s">
        <v>466</v>
      </c>
      <c r="H814" s="96" t="s">
        <v>11</v>
      </c>
      <c r="I814" s="109"/>
      <c r="J814" s="66" t="s">
        <v>383</v>
      </c>
      <c r="K814" s="96" t="s">
        <v>399</v>
      </c>
      <c r="L814" s="97"/>
      <c r="M814" s="97"/>
      <c r="N814" s="98"/>
      <c r="P814" s="90"/>
      <c r="Q814" s="91"/>
      <c r="R814" s="91"/>
    </row>
    <row r="815" spans="1:18" x14ac:dyDescent="0.2">
      <c r="A815" s="100"/>
      <c r="B815" s="101"/>
      <c r="C815" s="100"/>
      <c r="D815" s="91"/>
      <c r="E815" s="101"/>
      <c r="F815" s="107"/>
      <c r="G815" s="107"/>
      <c r="H815" s="107"/>
      <c r="I815" s="107"/>
      <c r="J815" s="66" t="s">
        <v>383</v>
      </c>
      <c r="K815" s="96" t="s">
        <v>384</v>
      </c>
      <c r="L815" s="97"/>
      <c r="M815" s="97"/>
      <c r="N815" s="98"/>
      <c r="P815" s="91"/>
      <c r="Q815" s="91"/>
      <c r="R815" s="91"/>
    </row>
    <row r="816" spans="1:18" x14ac:dyDescent="0.2">
      <c r="A816" s="100"/>
      <c r="B816" s="101"/>
      <c r="C816" s="100"/>
      <c r="D816" s="91"/>
      <c r="E816" s="101"/>
      <c r="F816" s="107"/>
      <c r="G816" s="107"/>
      <c r="H816" s="107"/>
      <c r="I816" s="107"/>
      <c r="J816" s="66" t="s">
        <v>383</v>
      </c>
      <c r="K816" s="96" t="s">
        <v>619</v>
      </c>
      <c r="L816" s="97"/>
      <c r="M816" s="97"/>
      <c r="N816" s="98"/>
      <c r="P816" s="91"/>
      <c r="Q816" s="91"/>
      <c r="R816" s="91"/>
    </row>
    <row r="817" spans="1:18" x14ac:dyDescent="0.2">
      <c r="A817" s="100"/>
      <c r="B817" s="101"/>
      <c r="C817" s="100"/>
      <c r="D817" s="91"/>
      <c r="E817" s="101"/>
      <c r="F817" s="107"/>
      <c r="G817" s="107"/>
      <c r="H817" s="107"/>
      <c r="I817" s="107"/>
      <c r="J817" s="66" t="s">
        <v>385</v>
      </c>
      <c r="K817" s="96" t="s">
        <v>470</v>
      </c>
      <c r="L817" s="97"/>
      <c r="M817" s="97"/>
      <c r="N817" s="98"/>
      <c r="P817" s="91"/>
      <c r="Q817" s="91"/>
      <c r="R817" s="91"/>
    </row>
    <row r="818" spans="1:18" x14ac:dyDescent="0.2">
      <c r="A818" s="100"/>
      <c r="B818" s="101"/>
      <c r="C818" s="100"/>
      <c r="D818" s="91"/>
      <c r="E818" s="101"/>
      <c r="F818" s="107"/>
      <c r="G818" s="107"/>
      <c r="H818" s="107"/>
      <c r="I818" s="107"/>
      <c r="J818" s="66" t="s">
        <v>385</v>
      </c>
      <c r="K818" s="96" t="s">
        <v>471</v>
      </c>
      <c r="L818" s="97"/>
      <c r="M818" s="97"/>
      <c r="N818" s="98"/>
      <c r="P818" s="91"/>
      <c r="Q818" s="91"/>
      <c r="R818" s="91"/>
    </row>
    <row r="819" spans="1:18" x14ac:dyDescent="0.2">
      <c r="A819" s="100"/>
      <c r="B819" s="101"/>
      <c r="C819" s="100"/>
      <c r="D819" s="91"/>
      <c r="E819" s="101"/>
      <c r="F819" s="107"/>
      <c r="G819" s="107"/>
      <c r="H819" s="107"/>
      <c r="I819" s="107"/>
      <c r="J819" s="66" t="s">
        <v>385</v>
      </c>
      <c r="K819" s="96" t="s">
        <v>514</v>
      </c>
      <c r="L819" s="97"/>
      <c r="M819" s="97"/>
      <c r="N819" s="98"/>
      <c r="P819" s="91"/>
      <c r="Q819" s="91"/>
      <c r="R819" s="91"/>
    </row>
    <row r="820" spans="1:18" x14ac:dyDescent="0.2">
      <c r="A820" s="100"/>
      <c r="B820" s="101"/>
      <c r="C820" s="100"/>
      <c r="D820" s="91"/>
      <c r="E820" s="101"/>
      <c r="F820" s="107"/>
      <c r="G820" s="107"/>
      <c r="H820" s="107"/>
      <c r="I820" s="107"/>
      <c r="J820" s="66" t="s">
        <v>385</v>
      </c>
      <c r="K820" s="96" t="s">
        <v>387</v>
      </c>
      <c r="L820" s="97"/>
      <c r="M820" s="97"/>
      <c r="N820" s="98"/>
      <c r="P820" s="91"/>
      <c r="Q820" s="91"/>
      <c r="R820" s="91"/>
    </row>
    <row r="821" spans="1:18" x14ac:dyDescent="0.2">
      <c r="A821" s="100"/>
      <c r="B821" s="101"/>
      <c r="C821" s="100"/>
      <c r="D821" s="91"/>
      <c r="E821" s="101"/>
      <c r="F821" s="107"/>
      <c r="G821" s="107"/>
      <c r="H821" s="107"/>
      <c r="I821" s="107"/>
      <c r="J821" s="66" t="s">
        <v>385</v>
      </c>
      <c r="K821" s="96" t="s">
        <v>388</v>
      </c>
      <c r="L821" s="97"/>
      <c r="M821" s="97"/>
      <c r="N821" s="98"/>
      <c r="P821" s="91"/>
      <c r="Q821" s="91"/>
      <c r="R821" s="91"/>
    </row>
    <row r="822" spans="1:18" x14ac:dyDescent="0.2">
      <c r="A822" s="100"/>
      <c r="B822" s="101"/>
      <c r="C822" s="100"/>
      <c r="D822" s="91"/>
      <c r="E822" s="101"/>
      <c r="F822" s="107"/>
      <c r="G822" s="107"/>
      <c r="H822" s="107"/>
      <c r="I822" s="107"/>
      <c r="J822" s="66" t="s">
        <v>390</v>
      </c>
      <c r="K822" s="96" t="s">
        <v>391</v>
      </c>
      <c r="L822" s="97"/>
      <c r="M822" s="97"/>
      <c r="N822" s="98"/>
      <c r="P822" s="91"/>
      <c r="Q822" s="91"/>
      <c r="R822" s="91"/>
    </row>
    <row r="823" spans="1:18" x14ac:dyDescent="0.2">
      <c r="A823" s="100"/>
      <c r="B823" s="101"/>
      <c r="C823" s="100"/>
      <c r="D823" s="91"/>
      <c r="E823" s="101"/>
      <c r="F823" s="107"/>
      <c r="G823" s="107"/>
      <c r="H823" s="107"/>
      <c r="I823" s="107"/>
      <c r="J823" s="66" t="s">
        <v>390</v>
      </c>
      <c r="K823" s="96" t="s">
        <v>392</v>
      </c>
      <c r="L823" s="97"/>
      <c r="M823" s="97"/>
      <c r="N823" s="98"/>
      <c r="P823" s="91"/>
      <c r="Q823" s="91"/>
      <c r="R823" s="91"/>
    </row>
    <row r="824" spans="1:18" x14ac:dyDescent="0.2">
      <c r="A824" s="102"/>
      <c r="B824" s="103"/>
      <c r="C824" s="102"/>
      <c r="D824" s="105"/>
      <c r="E824" s="103"/>
      <c r="F824" s="108"/>
      <c r="G824" s="108"/>
      <c r="H824" s="108"/>
      <c r="I824" s="108"/>
      <c r="J824" s="66" t="s">
        <v>390</v>
      </c>
      <c r="K824" s="96" t="s">
        <v>397</v>
      </c>
      <c r="L824" s="97"/>
      <c r="M824" s="97"/>
      <c r="N824" s="98"/>
      <c r="P824" s="91"/>
      <c r="Q824" s="91"/>
      <c r="R824" s="91"/>
    </row>
    <row r="825" spans="1:18" hidden="1" x14ac:dyDescent="0.2">
      <c r="A825" s="96"/>
      <c r="B825" s="99"/>
      <c r="C825" s="96" t="s">
        <v>620</v>
      </c>
      <c r="D825" s="104"/>
      <c r="E825" s="99"/>
      <c r="F825" s="106">
        <v>21600</v>
      </c>
      <c r="G825" s="96" t="s">
        <v>466</v>
      </c>
      <c r="H825" s="96" t="s">
        <v>11</v>
      </c>
      <c r="I825" s="109"/>
      <c r="J825" s="96" t="s">
        <v>383</v>
      </c>
      <c r="K825" s="96" t="s">
        <v>399</v>
      </c>
      <c r="L825" s="104"/>
      <c r="M825" s="104"/>
      <c r="N825" s="99"/>
      <c r="P825" s="90"/>
      <c r="Q825" s="91"/>
      <c r="R825" s="91"/>
    </row>
    <row r="826" spans="1:18" ht="24.75" customHeight="1" x14ac:dyDescent="0.2">
      <c r="A826" s="102"/>
      <c r="B826" s="103"/>
      <c r="C826" s="102"/>
      <c r="D826" s="105"/>
      <c r="E826" s="103"/>
      <c r="F826" s="108"/>
      <c r="G826" s="108"/>
      <c r="H826" s="108"/>
      <c r="I826" s="108"/>
      <c r="J826" s="108"/>
      <c r="K826" s="102"/>
      <c r="L826" s="105"/>
      <c r="M826" s="105"/>
      <c r="N826" s="103"/>
      <c r="P826" s="91"/>
      <c r="Q826" s="91"/>
      <c r="R826" s="91"/>
    </row>
    <row r="827" spans="1:18" ht="16.5" customHeight="1" x14ac:dyDescent="0.2">
      <c r="A827" s="96"/>
      <c r="B827" s="98"/>
      <c r="C827" s="96" t="s">
        <v>621</v>
      </c>
      <c r="D827" s="97"/>
      <c r="E827" s="98"/>
      <c r="F827" s="67">
        <v>100000</v>
      </c>
      <c r="G827" s="66" t="s">
        <v>20</v>
      </c>
      <c r="H827" s="66" t="s">
        <v>5</v>
      </c>
      <c r="I827" s="68"/>
      <c r="J827" s="66" t="s">
        <v>383</v>
      </c>
      <c r="K827" s="96" t="s">
        <v>399</v>
      </c>
      <c r="L827" s="97"/>
      <c r="M827" s="97"/>
      <c r="N827" s="98"/>
      <c r="P827" s="90"/>
      <c r="Q827" s="91"/>
      <c r="R827" s="91"/>
    </row>
    <row r="828" spans="1:18" ht="409.6" hidden="1" customHeight="1" x14ac:dyDescent="0.2"/>
    <row r="829" spans="1:18" ht="18" customHeight="1" x14ac:dyDescent="0.2">
      <c r="A829" s="96"/>
      <c r="B829" s="98"/>
      <c r="C829" s="96" t="s">
        <v>622</v>
      </c>
      <c r="D829" s="97"/>
      <c r="E829" s="98"/>
      <c r="F829" s="67">
        <v>20000</v>
      </c>
      <c r="G829" s="66" t="s">
        <v>466</v>
      </c>
      <c r="H829" s="66" t="s">
        <v>11</v>
      </c>
      <c r="I829" s="68"/>
      <c r="J829" s="66" t="s">
        <v>383</v>
      </c>
      <c r="K829" s="96" t="s">
        <v>399</v>
      </c>
      <c r="L829" s="97"/>
      <c r="M829" s="97"/>
      <c r="N829" s="98"/>
      <c r="P829" s="90"/>
      <c r="Q829" s="91"/>
      <c r="R829" s="91"/>
    </row>
    <row r="830" spans="1:18" ht="25.5" customHeight="1" x14ac:dyDescent="0.2">
      <c r="A830" s="96"/>
      <c r="B830" s="98"/>
      <c r="C830" s="96" t="s">
        <v>623</v>
      </c>
      <c r="D830" s="97"/>
      <c r="E830" s="98"/>
      <c r="F830" s="67">
        <v>20000</v>
      </c>
      <c r="G830" s="66" t="s">
        <v>466</v>
      </c>
      <c r="H830" s="66" t="s">
        <v>11</v>
      </c>
      <c r="I830" s="68"/>
      <c r="J830" s="66" t="s">
        <v>383</v>
      </c>
      <c r="K830" s="96" t="s">
        <v>399</v>
      </c>
      <c r="L830" s="97"/>
      <c r="M830" s="97"/>
      <c r="N830" s="98"/>
      <c r="P830" s="90"/>
      <c r="Q830" s="91"/>
      <c r="R830" s="91"/>
    </row>
    <row r="831" spans="1:18" x14ac:dyDescent="0.2">
      <c r="A831" s="96"/>
      <c r="B831" s="99"/>
      <c r="C831" s="96" t="s">
        <v>624</v>
      </c>
      <c r="D831" s="104"/>
      <c r="E831" s="99"/>
      <c r="F831" s="106">
        <v>60000</v>
      </c>
      <c r="G831" s="96" t="s">
        <v>466</v>
      </c>
      <c r="H831" s="96" t="s">
        <v>5</v>
      </c>
      <c r="I831" s="109"/>
      <c r="J831" s="66" t="s">
        <v>378</v>
      </c>
      <c r="K831" s="96" t="s">
        <v>379</v>
      </c>
      <c r="L831" s="97"/>
      <c r="M831" s="97"/>
      <c r="N831" s="98"/>
      <c r="P831" s="90"/>
      <c r="Q831" s="91"/>
      <c r="R831" s="91"/>
    </row>
    <row r="832" spans="1:18" x14ac:dyDescent="0.2">
      <c r="A832" s="100"/>
      <c r="B832" s="101"/>
      <c r="C832" s="100"/>
      <c r="D832" s="91"/>
      <c r="E832" s="101"/>
      <c r="F832" s="107"/>
      <c r="G832" s="107"/>
      <c r="H832" s="107"/>
      <c r="I832" s="107"/>
      <c r="J832" s="66" t="s">
        <v>378</v>
      </c>
      <c r="K832" s="96" t="s">
        <v>409</v>
      </c>
      <c r="L832" s="97"/>
      <c r="M832" s="97"/>
      <c r="N832" s="98"/>
      <c r="P832" s="91"/>
      <c r="Q832" s="91"/>
      <c r="R832" s="91"/>
    </row>
    <row r="833" spans="1:18" x14ac:dyDescent="0.2">
      <c r="A833" s="100"/>
      <c r="B833" s="101"/>
      <c r="C833" s="100"/>
      <c r="D833" s="91"/>
      <c r="E833" s="101"/>
      <c r="F833" s="107"/>
      <c r="G833" s="107"/>
      <c r="H833" s="107"/>
      <c r="I833" s="107"/>
      <c r="J833" s="66" t="s">
        <v>286</v>
      </c>
      <c r="K833" s="96" t="s">
        <v>401</v>
      </c>
      <c r="L833" s="97"/>
      <c r="M833" s="97"/>
      <c r="N833" s="98"/>
      <c r="P833" s="91"/>
      <c r="Q833" s="91"/>
      <c r="R833" s="91"/>
    </row>
    <row r="834" spans="1:18" x14ac:dyDescent="0.2">
      <c r="A834" s="100"/>
      <c r="B834" s="101"/>
      <c r="C834" s="100"/>
      <c r="D834" s="91"/>
      <c r="E834" s="101"/>
      <c r="F834" s="107"/>
      <c r="G834" s="107"/>
      <c r="H834" s="107"/>
      <c r="I834" s="107"/>
      <c r="J834" s="66" t="s">
        <v>385</v>
      </c>
      <c r="K834" s="96" t="s">
        <v>386</v>
      </c>
      <c r="L834" s="97"/>
      <c r="M834" s="97"/>
      <c r="N834" s="98"/>
      <c r="P834" s="91"/>
      <c r="Q834" s="91"/>
      <c r="R834" s="91"/>
    </row>
    <row r="835" spans="1:18" x14ac:dyDescent="0.2">
      <c r="A835" s="100"/>
      <c r="B835" s="101"/>
      <c r="C835" s="100"/>
      <c r="D835" s="91"/>
      <c r="E835" s="101"/>
      <c r="F835" s="107"/>
      <c r="G835" s="107"/>
      <c r="H835" s="107"/>
      <c r="I835" s="107"/>
      <c r="J835" s="66" t="s">
        <v>385</v>
      </c>
      <c r="K835" s="96" t="s">
        <v>387</v>
      </c>
      <c r="L835" s="97"/>
      <c r="M835" s="97"/>
      <c r="N835" s="98"/>
      <c r="P835" s="91"/>
      <c r="Q835" s="91"/>
      <c r="R835" s="91"/>
    </row>
    <row r="836" spans="1:18" x14ac:dyDescent="0.2">
      <c r="A836" s="100"/>
      <c r="B836" s="101"/>
      <c r="C836" s="100"/>
      <c r="D836" s="91"/>
      <c r="E836" s="101"/>
      <c r="F836" s="107"/>
      <c r="G836" s="107"/>
      <c r="H836" s="107"/>
      <c r="I836" s="107"/>
      <c r="J836" s="66" t="s">
        <v>385</v>
      </c>
      <c r="K836" s="96" t="s">
        <v>388</v>
      </c>
      <c r="L836" s="97"/>
      <c r="M836" s="97"/>
      <c r="N836" s="98"/>
      <c r="P836" s="91"/>
      <c r="Q836" s="91"/>
      <c r="R836" s="91"/>
    </row>
    <row r="837" spans="1:18" x14ac:dyDescent="0.2">
      <c r="A837" s="100"/>
      <c r="B837" s="101"/>
      <c r="C837" s="100"/>
      <c r="D837" s="91"/>
      <c r="E837" s="101"/>
      <c r="F837" s="107"/>
      <c r="G837" s="107"/>
      <c r="H837" s="107"/>
      <c r="I837" s="107"/>
      <c r="J837" s="66" t="s">
        <v>385</v>
      </c>
      <c r="K837" s="96" t="s">
        <v>389</v>
      </c>
      <c r="L837" s="97"/>
      <c r="M837" s="97"/>
      <c r="N837" s="98"/>
      <c r="P837" s="91"/>
      <c r="Q837" s="91"/>
      <c r="R837" s="91"/>
    </row>
    <row r="838" spans="1:18" x14ac:dyDescent="0.2">
      <c r="A838" s="100"/>
      <c r="B838" s="101"/>
      <c r="C838" s="100"/>
      <c r="D838" s="91"/>
      <c r="E838" s="101"/>
      <c r="F838" s="107"/>
      <c r="G838" s="107"/>
      <c r="H838" s="107"/>
      <c r="I838" s="107"/>
      <c r="J838" s="66" t="s">
        <v>390</v>
      </c>
      <c r="K838" s="96" t="s">
        <v>391</v>
      </c>
      <c r="L838" s="97"/>
      <c r="M838" s="97"/>
      <c r="N838" s="98"/>
      <c r="P838" s="91"/>
      <c r="Q838" s="91"/>
      <c r="R838" s="91"/>
    </row>
    <row r="839" spans="1:18" x14ac:dyDescent="0.2">
      <c r="A839" s="100"/>
      <c r="B839" s="101"/>
      <c r="C839" s="100"/>
      <c r="D839" s="91"/>
      <c r="E839" s="101"/>
      <c r="F839" s="107"/>
      <c r="G839" s="107"/>
      <c r="H839" s="107"/>
      <c r="I839" s="107"/>
      <c r="J839" s="66" t="s">
        <v>390</v>
      </c>
      <c r="K839" s="96" t="s">
        <v>392</v>
      </c>
      <c r="L839" s="97"/>
      <c r="M839" s="97"/>
      <c r="N839" s="98"/>
      <c r="P839" s="91"/>
      <c r="Q839" s="91"/>
      <c r="R839" s="91"/>
    </row>
    <row r="840" spans="1:18" x14ac:dyDescent="0.2">
      <c r="A840" s="102"/>
      <c r="B840" s="103"/>
      <c r="C840" s="102"/>
      <c r="D840" s="105"/>
      <c r="E840" s="103"/>
      <c r="F840" s="108"/>
      <c r="G840" s="108"/>
      <c r="H840" s="108"/>
      <c r="I840" s="108"/>
      <c r="J840" s="66" t="s">
        <v>390</v>
      </c>
      <c r="K840" s="96" t="s">
        <v>397</v>
      </c>
      <c r="L840" s="97"/>
      <c r="M840" s="97"/>
      <c r="N840" s="98"/>
      <c r="P840" s="91"/>
      <c r="Q840" s="91"/>
      <c r="R840" s="91"/>
    </row>
    <row r="841" spans="1:18" hidden="1" x14ac:dyDescent="0.2">
      <c r="A841" s="96"/>
      <c r="B841" s="99"/>
      <c r="C841" s="96" t="s">
        <v>625</v>
      </c>
      <c r="D841" s="104"/>
      <c r="E841" s="99"/>
      <c r="F841" s="106">
        <v>37510</v>
      </c>
      <c r="G841" s="96" t="s">
        <v>466</v>
      </c>
      <c r="H841" s="96" t="s">
        <v>11</v>
      </c>
      <c r="I841" s="109"/>
      <c r="J841" s="96" t="s">
        <v>310</v>
      </c>
      <c r="K841" s="96" t="s">
        <v>311</v>
      </c>
      <c r="L841" s="104"/>
      <c r="M841" s="104"/>
      <c r="N841" s="99"/>
      <c r="P841" s="90"/>
      <c r="Q841" s="91"/>
      <c r="R841" s="91"/>
    </row>
    <row r="842" spans="1:18" x14ac:dyDescent="0.2">
      <c r="A842" s="100"/>
      <c r="B842" s="101"/>
      <c r="C842" s="100"/>
      <c r="D842" s="91"/>
      <c r="E842" s="101"/>
      <c r="F842" s="107"/>
      <c r="G842" s="107"/>
      <c r="H842" s="107"/>
      <c r="I842" s="107"/>
      <c r="J842" s="108"/>
      <c r="K842" s="102"/>
      <c r="L842" s="105"/>
      <c r="M842" s="105"/>
      <c r="N842" s="103"/>
      <c r="P842" s="91"/>
      <c r="Q842" s="91"/>
      <c r="R842" s="91"/>
    </row>
    <row r="843" spans="1:18" x14ac:dyDescent="0.2">
      <c r="A843" s="100"/>
      <c r="B843" s="101"/>
      <c r="C843" s="100"/>
      <c r="D843" s="91"/>
      <c r="E843" s="101"/>
      <c r="F843" s="107"/>
      <c r="G843" s="107"/>
      <c r="H843" s="107"/>
      <c r="I843" s="107"/>
      <c r="J843" s="66" t="s">
        <v>310</v>
      </c>
      <c r="K843" s="96" t="s">
        <v>336</v>
      </c>
      <c r="L843" s="97"/>
      <c r="M843" s="97"/>
      <c r="N843" s="98"/>
      <c r="P843" s="91"/>
      <c r="Q843" s="91"/>
      <c r="R843" s="91"/>
    </row>
    <row r="844" spans="1:18" x14ac:dyDescent="0.2">
      <c r="A844" s="100"/>
      <c r="B844" s="101"/>
      <c r="C844" s="100"/>
      <c r="D844" s="91"/>
      <c r="E844" s="101"/>
      <c r="F844" s="107"/>
      <c r="G844" s="107"/>
      <c r="H844" s="107"/>
      <c r="I844" s="107"/>
      <c r="J844" s="66" t="s">
        <v>310</v>
      </c>
      <c r="K844" s="96" t="s">
        <v>348</v>
      </c>
      <c r="L844" s="97"/>
      <c r="M844" s="97"/>
      <c r="N844" s="98"/>
      <c r="P844" s="91"/>
      <c r="Q844" s="91"/>
      <c r="R844" s="91"/>
    </row>
    <row r="845" spans="1:18" x14ac:dyDescent="0.2">
      <c r="A845" s="100"/>
      <c r="B845" s="101"/>
      <c r="C845" s="100"/>
      <c r="D845" s="91"/>
      <c r="E845" s="101"/>
      <c r="F845" s="107"/>
      <c r="G845" s="107"/>
      <c r="H845" s="107"/>
      <c r="I845" s="107"/>
      <c r="J845" s="66" t="s">
        <v>378</v>
      </c>
      <c r="K845" s="96" t="s">
        <v>434</v>
      </c>
      <c r="L845" s="97"/>
      <c r="M845" s="97"/>
      <c r="N845" s="98"/>
      <c r="P845" s="91"/>
      <c r="Q845" s="91"/>
      <c r="R845" s="91"/>
    </row>
    <row r="846" spans="1:18" x14ac:dyDescent="0.2">
      <c r="A846" s="100"/>
      <c r="B846" s="101"/>
      <c r="C846" s="100"/>
      <c r="D846" s="91"/>
      <c r="E846" s="101"/>
      <c r="F846" s="107"/>
      <c r="G846" s="107"/>
      <c r="H846" s="107"/>
      <c r="I846" s="107"/>
      <c r="J846" s="66" t="s">
        <v>385</v>
      </c>
      <c r="K846" s="96" t="s">
        <v>514</v>
      </c>
      <c r="L846" s="97"/>
      <c r="M846" s="97"/>
      <c r="N846" s="98"/>
      <c r="P846" s="91"/>
      <c r="Q846" s="91"/>
      <c r="R846" s="91"/>
    </row>
    <row r="847" spans="1:18" x14ac:dyDescent="0.2">
      <c r="A847" s="100"/>
      <c r="B847" s="101"/>
      <c r="C847" s="100"/>
      <c r="D847" s="91"/>
      <c r="E847" s="101"/>
      <c r="F847" s="107"/>
      <c r="G847" s="107"/>
      <c r="H847" s="107"/>
      <c r="I847" s="107"/>
      <c r="J847" s="66" t="s">
        <v>385</v>
      </c>
      <c r="K847" s="96" t="s">
        <v>387</v>
      </c>
      <c r="L847" s="97"/>
      <c r="M847" s="97"/>
      <c r="N847" s="98"/>
      <c r="P847" s="91"/>
      <c r="Q847" s="91"/>
      <c r="R847" s="91"/>
    </row>
    <row r="848" spans="1:18" x14ac:dyDescent="0.2">
      <c r="A848" s="100"/>
      <c r="B848" s="101"/>
      <c r="C848" s="100"/>
      <c r="D848" s="91"/>
      <c r="E848" s="101"/>
      <c r="F848" s="107"/>
      <c r="G848" s="107"/>
      <c r="H848" s="107"/>
      <c r="I848" s="107"/>
      <c r="J848" s="66" t="s">
        <v>385</v>
      </c>
      <c r="K848" s="96" t="s">
        <v>388</v>
      </c>
      <c r="L848" s="97"/>
      <c r="M848" s="97"/>
      <c r="N848" s="98"/>
      <c r="P848" s="91"/>
      <c r="Q848" s="91"/>
      <c r="R848" s="91"/>
    </row>
    <row r="849" spans="1:18" x14ac:dyDescent="0.2">
      <c r="A849" s="100"/>
      <c r="B849" s="101"/>
      <c r="C849" s="100"/>
      <c r="D849" s="91"/>
      <c r="E849" s="101"/>
      <c r="F849" s="107"/>
      <c r="G849" s="107"/>
      <c r="H849" s="107"/>
      <c r="I849" s="107"/>
      <c r="J849" s="66" t="s">
        <v>390</v>
      </c>
      <c r="K849" s="96" t="s">
        <v>391</v>
      </c>
      <c r="L849" s="97"/>
      <c r="M849" s="97"/>
      <c r="N849" s="98"/>
      <c r="P849" s="91"/>
      <c r="Q849" s="91"/>
      <c r="R849" s="91"/>
    </row>
    <row r="850" spans="1:18" x14ac:dyDescent="0.2">
      <c r="A850" s="100"/>
      <c r="B850" s="101"/>
      <c r="C850" s="100"/>
      <c r="D850" s="91"/>
      <c r="E850" s="101"/>
      <c r="F850" s="107"/>
      <c r="G850" s="107"/>
      <c r="H850" s="107"/>
      <c r="I850" s="107"/>
      <c r="J850" s="66" t="s">
        <v>390</v>
      </c>
      <c r="K850" s="96" t="s">
        <v>392</v>
      </c>
      <c r="L850" s="97"/>
      <c r="M850" s="97"/>
      <c r="N850" s="98"/>
      <c r="P850" s="91"/>
      <c r="Q850" s="91"/>
      <c r="R850" s="91"/>
    </row>
    <row r="851" spans="1:18" x14ac:dyDescent="0.2">
      <c r="A851" s="100"/>
      <c r="B851" s="101"/>
      <c r="C851" s="100"/>
      <c r="D851" s="91"/>
      <c r="E851" s="101"/>
      <c r="F851" s="107"/>
      <c r="G851" s="107"/>
      <c r="H851" s="107"/>
      <c r="I851" s="107"/>
      <c r="J851" s="66" t="s">
        <v>390</v>
      </c>
      <c r="K851" s="96" t="s">
        <v>407</v>
      </c>
      <c r="L851" s="97"/>
      <c r="M851" s="97"/>
      <c r="N851" s="98"/>
      <c r="P851" s="91"/>
      <c r="Q851" s="91"/>
      <c r="R851" s="91"/>
    </row>
    <row r="852" spans="1:18" x14ac:dyDescent="0.2">
      <c r="A852" s="100"/>
      <c r="B852" s="101"/>
      <c r="C852" s="100"/>
      <c r="D852" s="91"/>
      <c r="E852" s="101"/>
      <c r="F852" s="107"/>
      <c r="G852" s="107"/>
      <c r="H852" s="107"/>
      <c r="I852" s="107"/>
      <c r="J852" s="66" t="s">
        <v>390</v>
      </c>
      <c r="K852" s="96" t="s">
        <v>397</v>
      </c>
      <c r="L852" s="97"/>
      <c r="M852" s="97"/>
      <c r="N852" s="98"/>
      <c r="P852" s="91"/>
      <c r="Q852" s="91"/>
      <c r="R852" s="91"/>
    </row>
    <row r="853" spans="1:18" x14ac:dyDescent="0.2">
      <c r="A853" s="100"/>
      <c r="B853" s="101"/>
      <c r="C853" s="100"/>
      <c r="D853" s="91"/>
      <c r="E853" s="101"/>
      <c r="F853" s="107"/>
      <c r="G853" s="107"/>
      <c r="H853" s="107"/>
      <c r="I853" s="107"/>
      <c r="J853" s="66" t="s">
        <v>211</v>
      </c>
      <c r="K853" s="96" t="s">
        <v>372</v>
      </c>
      <c r="L853" s="97"/>
      <c r="M853" s="97"/>
      <c r="N853" s="98"/>
      <c r="P853" s="91"/>
      <c r="Q853" s="91"/>
      <c r="R853" s="91"/>
    </row>
    <row r="854" spans="1:18" x14ac:dyDescent="0.2">
      <c r="A854" s="100"/>
      <c r="B854" s="101"/>
      <c r="C854" s="100"/>
      <c r="D854" s="91"/>
      <c r="E854" s="101"/>
      <c r="F854" s="107"/>
      <c r="G854" s="107"/>
      <c r="H854" s="107"/>
      <c r="I854" s="107"/>
      <c r="J854" s="66" t="s">
        <v>211</v>
      </c>
      <c r="K854" s="96" t="s">
        <v>373</v>
      </c>
      <c r="L854" s="97"/>
      <c r="M854" s="97"/>
      <c r="N854" s="98"/>
      <c r="P854" s="91"/>
      <c r="Q854" s="91"/>
      <c r="R854" s="91"/>
    </row>
    <row r="855" spans="1:18" x14ac:dyDescent="0.2">
      <c r="A855" s="102"/>
      <c r="B855" s="103"/>
      <c r="C855" s="102"/>
      <c r="D855" s="105"/>
      <c r="E855" s="103"/>
      <c r="F855" s="108"/>
      <c r="G855" s="108"/>
      <c r="H855" s="108"/>
      <c r="I855" s="108"/>
      <c r="J855" s="66" t="s">
        <v>211</v>
      </c>
      <c r="K855" s="96" t="s">
        <v>413</v>
      </c>
      <c r="L855" s="97"/>
      <c r="M855" s="97"/>
      <c r="N855" s="98"/>
      <c r="P855" s="91"/>
      <c r="Q855" s="91"/>
      <c r="R855" s="91"/>
    </row>
    <row r="856" spans="1:18" ht="409.6" hidden="1" customHeight="1" x14ac:dyDescent="0.2"/>
    <row r="857" spans="1:18" x14ac:dyDescent="0.2">
      <c r="A857" s="96"/>
      <c r="B857" s="99"/>
      <c r="C857" s="96" t="s">
        <v>626</v>
      </c>
      <c r="D857" s="104"/>
      <c r="E857" s="99"/>
      <c r="F857" s="106">
        <v>150000</v>
      </c>
      <c r="G857" s="96" t="s">
        <v>466</v>
      </c>
      <c r="H857" s="96" t="s">
        <v>5</v>
      </c>
      <c r="I857" s="109"/>
      <c r="J857" s="66" t="s">
        <v>378</v>
      </c>
      <c r="K857" s="96" t="s">
        <v>379</v>
      </c>
      <c r="L857" s="97"/>
      <c r="M857" s="97"/>
      <c r="N857" s="98"/>
      <c r="P857" s="90"/>
      <c r="Q857" s="91"/>
      <c r="R857" s="91"/>
    </row>
    <row r="858" spans="1:18" x14ac:dyDescent="0.2">
      <c r="A858" s="100"/>
      <c r="B858" s="101"/>
      <c r="C858" s="100"/>
      <c r="D858" s="91"/>
      <c r="E858" s="101"/>
      <c r="F858" s="107"/>
      <c r="G858" s="107"/>
      <c r="H858" s="107"/>
      <c r="I858" s="107"/>
      <c r="J858" s="66" t="s">
        <v>378</v>
      </c>
      <c r="K858" s="96" t="s">
        <v>409</v>
      </c>
      <c r="L858" s="97"/>
      <c r="M858" s="97"/>
      <c r="N858" s="98"/>
      <c r="P858" s="91"/>
      <c r="Q858" s="91"/>
      <c r="R858" s="91"/>
    </row>
    <row r="859" spans="1:18" x14ac:dyDescent="0.2">
      <c r="A859" s="100"/>
      <c r="B859" s="101"/>
      <c r="C859" s="100"/>
      <c r="D859" s="91"/>
      <c r="E859" s="101"/>
      <c r="F859" s="107"/>
      <c r="G859" s="107"/>
      <c r="H859" s="107"/>
      <c r="I859" s="107"/>
      <c r="J859" s="66" t="s">
        <v>286</v>
      </c>
      <c r="K859" s="96" t="s">
        <v>410</v>
      </c>
      <c r="L859" s="97"/>
      <c r="M859" s="97"/>
      <c r="N859" s="98"/>
      <c r="P859" s="91"/>
      <c r="Q859" s="91"/>
      <c r="R859" s="91"/>
    </row>
    <row r="860" spans="1:18" x14ac:dyDescent="0.2">
      <c r="A860" s="100"/>
      <c r="B860" s="101"/>
      <c r="C860" s="100"/>
      <c r="D860" s="91"/>
      <c r="E860" s="101"/>
      <c r="F860" s="107"/>
      <c r="G860" s="107"/>
      <c r="H860" s="107"/>
      <c r="I860" s="107"/>
      <c r="J860" s="66" t="s">
        <v>286</v>
      </c>
      <c r="K860" s="96" t="s">
        <v>401</v>
      </c>
      <c r="L860" s="97"/>
      <c r="M860" s="97"/>
      <c r="N860" s="98"/>
      <c r="P860" s="91"/>
      <c r="Q860" s="91"/>
      <c r="R860" s="91"/>
    </row>
    <row r="861" spans="1:18" x14ac:dyDescent="0.2">
      <c r="A861" s="100"/>
      <c r="B861" s="101"/>
      <c r="C861" s="100"/>
      <c r="D861" s="91"/>
      <c r="E861" s="101"/>
      <c r="F861" s="107"/>
      <c r="G861" s="107"/>
      <c r="H861" s="107"/>
      <c r="I861" s="107"/>
      <c r="J861" s="66" t="s">
        <v>286</v>
      </c>
      <c r="K861" s="96" t="s">
        <v>411</v>
      </c>
      <c r="L861" s="97"/>
      <c r="M861" s="97"/>
      <c r="N861" s="98"/>
      <c r="P861" s="91"/>
      <c r="Q861" s="91"/>
      <c r="R861" s="91"/>
    </row>
    <row r="862" spans="1:18" x14ac:dyDescent="0.2">
      <c r="A862" s="100"/>
      <c r="B862" s="101"/>
      <c r="C862" s="100"/>
      <c r="D862" s="91"/>
      <c r="E862" s="101"/>
      <c r="F862" s="107"/>
      <c r="G862" s="107"/>
      <c r="H862" s="107"/>
      <c r="I862" s="107"/>
      <c r="J862" s="66" t="s">
        <v>383</v>
      </c>
      <c r="K862" s="96" t="s">
        <v>384</v>
      </c>
      <c r="L862" s="97"/>
      <c r="M862" s="97"/>
      <c r="N862" s="98"/>
      <c r="P862" s="91"/>
      <c r="Q862" s="91"/>
      <c r="R862" s="91"/>
    </row>
    <row r="863" spans="1:18" x14ac:dyDescent="0.2">
      <c r="A863" s="100"/>
      <c r="B863" s="101"/>
      <c r="C863" s="100"/>
      <c r="D863" s="91"/>
      <c r="E863" s="101"/>
      <c r="F863" s="107"/>
      <c r="G863" s="107"/>
      <c r="H863" s="107"/>
      <c r="I863" s="107"/>
      <c r="J863" s="66" t="s">
        <v>385</v>
      </c>
      <c r="K863" s="96" t="s">
        <v>386</v>
      </c>
      <c r="L863" s="97"/>
      <c r="M863" s="97"/>
      <c r="N863" s="98"/>
      <c r="P863" s="91"/>
      <c r="Q863" s="91"/>
      <c r="R863" s="91"/>
    </row>
    <row r="864" spans="1:18" x14ac:dyDescent="0.2">
      <c r="A864" s="100"/>
      <c r="B864" s="101"/>
      <c r="C864" s="100"/>
      <c r="D864" s="91"/>
      <c r="E864" s="101"/>
      <c r="F864" s="107"/>
      <c r="G864" s="107"/>
      <c r="H864" s="107"/>
      <c r="I864" s="107"/>
      <c r="J864" s="66" t="s">
        <v>385</v>
      </c>
      <c r="K864" s="96" t="s">
        <v>387</v>
      </c>
      <c r="L864" s="97"/>
      <c r="M864" s="97"/>
      <c r="N864" s="98"/>
      <c r="P864" s="91"/>
      <c r="Q864" s="91"/>
      <c r="R864" s="91"/>
    </row>
    <row r="865" spans="1:18" x14ac:dyDescent="0.2">
      <c r="A865" s="100"/>
      <c r="B865" s="101"/>
      <c r="C865" s="100"/>
      <c r="D865" s="91"/>
      <c r="E865" s="101"/>
      <c r="F865" s="107"/>
      <c r="G865" s="107"/>
      <c r="H865" s="107"/>
      <c r="I865" s="107"/>
      <c r="J865" s="66" t="s">
        <v>385</v>
      </c>
      <c r="K865" s="96" t="s">
        <v>388</v>
      </c>
      <c r="L865" s="97"/>
      <c r="M865" s="97"/>
      <c r="N865" s="98"/>
      <c r="P865" s="91"/>
      <c r="Q865" s="91"/>
      <c r="R865" s="91"/>
    </row>
    <row r="866" spans="1:18" x14ac:dyDescent="0.2">
      <c r="A866" s="100"/>
      <c r="B866" s="101"/>
      <c r="C866" s="100"/>
      <c r="D866" s="91"/>
      <c r="E866" s="101"/>
      <c r="F866" s="107"/>
      <c r="G866" s="107"/>
      <c r="H866" s="107"/>
      <c r="I866" s="107"/>
      <c r="J866" s="66" t="s">
        <v>385</v>
      </c>
      <c r="K866" s="96" t="s">
        <v>389</v>
      </c>
      <c r="L866" s="97"/>
      <c r="M866" s="97"/>
      <c r="N866" s="98"/>
      <c r="P866" s="91"/>
      <c r="Q866" s="91"/>
      <c r="R866" s="91"/>
    </row>
    <row r="867" spans="1:18" x14ac:dyDescent="0.2">
      <c r="A867" s="100"/>
      <c r="B867" s="101"/>
      <c r="C867" s="100"/>
      <c r="D867" s="91"/>
      <c r="E867" s="101"/>
      <c r="F867" s="107"/>
      <c r="G867" s="107"/>
      <c r="H867" s="107"/>
      <c r="I867" s="107"/>
      <c r="J867" s="66" t="s">
        <v>390</v>
      </c>
      <c r="K867" s="96" t="s">
        <v>391</v>
      </c>
      <c r="L867" s="97"/>
      <c r="M867" s="97"/>
      <c r="N867" s="98"/>
      <c r="P867" s="91"/>
      <c r="Q867" s="91"/>
      <c r="R867" s="91"/>
    </row>
    <row r="868" spans="1:18" x14ac:dyDescent="0.2">
      <c r="A868" s="100"/>
      <c r="B868" s="101"/>
      <c r="C868" s="100"/>
      <c r="D868" s="91"/>
      <c r="E868" s="101"/>
      <c r="F868" s="107"/>
      <c r="G868" s="107"/>
      <c r="H868" s="107"/>
      <c r="I868" s="107"/>
      <c r="J868" s="66" t="s">
        <v>390</v>
      </c>
      <c r="K868" s="96" t="s">
        <v>392</v>
      </c>
      <c r="L868" s="97"/>
      <c r="M868" s="97"/>
      <c r="N868" s="98"/>
      <c r="P868" s="91"/>
      <c r="Q868" s="91"/>
      <c r="R868" s="91"/>
    </row>
    <row r="869" spans="1:18" x14ac:dyDescent="0.2">
      <c r="A869" s="100"/>
      <c r="B869" s="101"/>
      <c r="C869" s="100"/>
      <c r="D869" s="91"/>
      <c r="E869" s="101"/>
      <c r="F869" s="107"/>
      <c r="G869" s="107"/>
      <c r="H869" s="107"/>
      <c r="I869" s="107"/>
      <c r="J869" s="66" t="s">
        <v>390</v>
      </c>
      <c r="K869" s="96" t="s">
        <v>393</v>
      </c>
      <c r="L869" s="97"/>
      <c r="M869" s="97"/>
      <c r="N869" s="98"/>
      <c r="P869" s="91"/>
      <c r="Q869" s="91"/>
      <c r="R869" s="91"/>
    </row>
    <row r="870" spans="1:18" x14ac:dyDescent="0.2">
      <c r="A870" s="100"/>
      <c r="B870" s="101"/>
      <c r="C870" s="100"/>
      <c r="D870" s="91"/>
      <c r="E870" s="101"/>
      <c r="F870" s="107"/>
      <c r="G870" s="107"/>
      <c r="H870" s="107"/>
      <c r="I870" s="107"/>
      <c r="J870" s="66" t="s">
        <v>390</v>
      </c>
      <c r="K870" s="96" t="s">
        <v>394</v>
      </c>
      <c r="L870" s="97"/>
      <c r="M870" s="97"/>
      <c r="N870" s="98"/>
      <c r="P870" s="91"/>
      <c r="Q870" s="91"/>
      <c r="R870" s="91"/>
    </row>
    <row r="871" spans="1:18" x14ac:dyDescent="0.2">
      <c r="A871" s="100"/>
      <c r="B871" s="101"/>
      <c r="C871" s="100"/>
      <c r="D871" s="91"/>
      <c r="E871" s="101"/>
      <c r="F871" s="107"/>
      <c r="G871" s="107"/>
      <c r="H871" s="107"/>
      <c r="I871" s="107"/>
      <c r="J871" s="66" t="s">
        <v>390</v>
      </c>
      <c r="K871" s="96" t="s">
        <v>395</v>
      </c>
      <c r="L871" s="97"/>
      <c r="M871" s="97"/>
      <c r="N871" s="98"/>
      <c r="P871" s="91"/>
      <c r="Q871" s="91"/>
      <c r="R871" s="91"/>
    </row>
    <row r="872" spans="1:18" x14ac:dyDescent="0.2">
      <c r="A872" s="100"/>
      <c r="B872" s="101"/>
      <c r="C872" s="100"/>
      <c r="D872" s="91"/>
      <c r="E872" s="101"/>
      <c r="F872" s="107"/>
      <c r="G872" s="107"/>
      <c r="H872" s="107"/>
      <c r="I872" s="107"/>
      <c r="J872" s="66" t="s">
        <v>390</v>
      </c>
      <c r="K872" s="96" t="s">
        <v>407</v>
      </c>
      <c r="L872" s="97"/>
      <c r="M872" s="97"/>
      <c r="N872" s="98"/>
      <c r="P872" s="91"/>
      <c r="Q872" s="91"/>
      <c r="R872" s="91"/>
    </row>
    <row r="873" spans="1:18" x14ac:dyDescent="0.2">
      <c r="A873" s="100"/>
      <c r="B873" s="101"/>
      <c r="C873" s="100"/>
      <c r="D873" s="91"/>
      <c r="E873" s="101"/>
      <c r="F873" s="107"/>
      <c r="G873" s="107"/>
      <c r="H873" s="107"/>
      <c r="I873" s="107"/>
      <c r="J873" s="66" t="s">
        <v>390</v>
      </c>
      <c r="K873" s="96" t="s">
        <v>396</v>
      </c>
      <c r="L873" s="97"/>
      <c r="M873" s="97"/>
      <c r="N873" s="98"/>
      <c r="P873" s="91"/>
      <c r="Q873" s="91"/>
      <c r="R873" s="91"/>
    </row>
    <row r="874" spans="1:18" x14ac:dyDescent="0.2">
      <c r="A874" s="100"/>
      <c r="B874" s="101"/>
      <c r="C874" s="100"/>
      <c r="D874" s="91"/>
      <c r="E874" s="101"/>
      <c r="F874" s="107"/>
      <c r="G874" s="107"/>
      <c r="H874" s="107"/>
      <c r="I874" s="107"/>
      <c r="J874" s="66" t="s">
        <v>390</v>
      </c>
      <c r="K874" s="96" t="s">
        <v>397</v>
      </c>
      <c r="L874" s="97"/>
      <c r="M874" s="97"/>
      <c r="N874" s="98"/>
      <c r="P874" s="91"/>
      <c r="Q874" s="91"/>
      <c r="R874" s="91"/>
    </row>
    <row r="875" spans="1:18" x14ac:dyDescent="0.2">
      <c r="A875" s="100"/>
      <c r="B875" s="101"/>
      <c r="C875" s="100"/>
      <c r="D875" s="91"/>
      <c r="E875" s="101"/>
      <c r="F875" s="107"/>
      <c r="G875" s="107"/>
      <c r="H875" s="107"/>
      <c r="I875" s="107"/>
      <c r="J875" s="66" t="s">
        <v>211</v>
      </c>
      <c r="K875" s="96" t="s">
        <v>372</v>
      </c>
      <c r="L875" s="97"/>
      <c r="M875" s="97"/>
      <c r="N875" s="98"/>
      <c r="P875" s="91"/>
      <c r="Q875" s="91"/>
      <c r="R875" s="91"/>
    </row>
    <row r="876" spans="1:18" x14ac:dyDescent="0.2">
      <c r="A876" s="100"/>
      <c r="B876" s="101"/>
      <c r="C876" s="100"/>
      <c r="D876" s="91"/>
      <c r="E876" s="101"/>
      <c r="F876" s="107"/>
      <c r="G876" s="107"/>
      <c r="H876" s="107"/>
      <c r="I876" s="107"/>
      <c r="J876" s="66" t="s">
        <v>211</v>
      </c>
      <c r="K876" s="96" t="s">
        <v>373</v>
      </c>
      <c r="L876" s="97"/>
      <c r="M876" s="97"/>
      <c r="N876" s="98"/>
      <c r="P876" s="91"/>
      <c r="Q876" s="91"/>
      <c r="R876" s="91"/>
    </row>
    <row r="877" spans="1:18" x14ac:dyDescent="0.2">
      <c r="A877" s="100"/>
      <c r="B877" s="101"/>
      <c r="C877" s="100"/>
      <c r="D877" s="91"/>
      <c r="E877" s="101"/>
      <c r="F877" s="107"/>
      <c r="G877" s="107"/>
      <c r="H877" s="107"/>
      <c r="I877" s="107"/>
      <c r="J877" s="66" t="s">
        <v>211</v>
      </c>
      <c r="K877" s="96" t="s">
        <v>412</v>
      </c>
      <c r="L877" s="97"/>
      <c r="M877" s="97"/>
      <c r="N877" s="98"/>
      <c r="P877" s="91"/>
      <c r="Q877" s="91"/>
      <c r="R877" s="91"/>
    </row>
    <row r="878" spans="1:18" x14ac:dyDescent="0.2">
      <c r="A878" s="102"/>
      <c r="B878" s="103"/>
      <c r="C878" s="102"/>
      <c r="D878" s="105"/>
      <c r="E878" s="103"/>
      <c r="F878" s="108"/>
      <c r="G878" s="108"/>
      <c r="H878" s="108"/>
      <c r="I878" s="108"/>
      <c r="J878" s="66" t="s">
        <v>211</v>
      </c>
      <c r="K878" s="96" t="s">
        <v>413</v>
      </c>
      <c r="L878" s="97"/>
      <c r="M878" s="97"/>
      <c r="N878" s="98"/>
      <c r="P878" s="91"/>
      <c r="Q878" s="91"/>
      <c r="R878" s="91"/>
    </row>
    <row r="879" spans="1:18" x14ac:dyDescent="0.2">
      <c r="A879" s="96"/>
      <c r="B879" s="99"/>
      <c r="C879" s="96" t="s">
        <v>627</v>
      </c>
      <c r="D879" s="104"/>
      <c r="E879" s="99"/>
      <c r="F879" s="106">
        <v>77000</v>
      </c>
      <c r="G879" s="96" t="s">
        <v>466</v>
      </c>
      <c r="H879" s="96" t="s">
        <v>11</v>
      </c>
      <c r="I879" s="109"/>
      <c r="J879" s="66" t="s">
        <v>378</v>
      </c>
      <c r="K879" s="96" t="s">
        <v>434</v>
      </c>
      <c r="L879" s="97"/>
      <c r="M879" s="97"/>
      <c r="N879" s="98"/>
      <c r="P879" s="90"/>
      <c r="Q879" s="91"/>
      <c r="R879" s="91"/>
    </row>
    <row r="880" spans="1:18" x14ac:dyDescent="0.2">
      <c r="A880" s="100"/>
      <c r="B880" s="101"/>
      <c r="C880" s="100"/>
      <c r="D880" s="91"/>
      <c r="E880" s="101"/>
      <c r="F880" s="107"/>
      <c r="G880" s="107"/>
      <c r="H880" s="107"/>
      <c r="I880" s="107"/>
      <c r="J880" s="66" t="s">
        <v>378</v>
      </c>
      <c r="K880" s="96" t="s">
        <v>379</v>
      </c>
      <c r="L880" s="97"/>
      <c r="M880" s="97"/>
      <c r="N880" s="98"/>
      <c r="P880" s="91"/>
      <c r="Q880" s="91"/>
      <c r="R880" s="91"/>
    </row>
    <row r="881" spans="1:18" x14ac:dyDescent="0.2">
      <c r="A881" s="100"/>
      <c r="B881" s="101"/>
      <c r="C881" s="100"/>
      <c r="D881" s="91"/>
      <c r="E881" s="101"/>
      <c r="F881" s="107"/>
      <c r="G881" s="107"/>
      <c r="H881" s="107"/>
      <c r="I881" s="107"/>
      <c r="J881" s="66" t="s">
        <v>286</v>
      </c>
      <c r="K881" s="96" t="s">
        <v>410</v>
      </c>
      <c r="L881" s="97"/>
      <c r="M881" s="97"/>
      <c r="N881" s="98"/>
      <c r="P881" s="91"/>
      <c r="Q881" s="91"/>
      <c r="R881" s="91"/>
    </row>
    <row r="882" spans="1:18" x14ac:dyDescent="0.2">
      <c r="A882" s="100"/>
      <c r="B882" s="101"/>
      <c r="C882" s="100"/>
      <c r="D882" s="91"/>
      <c r="E882" s="101"/>
      <c r="F882" s="107"/>
      <c r="G882" s="107"/>
      <c r="H882" s="107"/>
      <c r="I882" s="107"/>
      <c r="J882" s="66" t="s">
        <v>286</v>
      </c>
      <c r="K882" s="96" t="s">
        <v>401</v>
      </c>
      <c r="L882" s="97"/>
      <c r="M882" s="97"/>
      <c r="N882" s="98"/>
      <c r="P882" s="91"/>
      <c r="Q882" s="91"/>
      <c r="R882" s="91"/>
    </row>
    <row r="883" spans="1:18" x14ac:dyDescent="0.2">
      <c r="A883" s="100"/>
      <c r="B883" s="101"/>
      <c r="C883" s="100"/>
      <c r="D883" s="91"/>
      <c r="E883" s="101"/>
      <c r="F883" s="107"/>
      <c r="G883" s="107"/>
      <c r="H883" s="107"/>
      <c r="I883" s="107"/>
      <c r="J883" s="66" t="s">
        <v>385</v>
      </c>
      <c r="K883" s="96" t="s">
        <v>470</v>
      </c>
      <c r="L883" s="97"/>
      <c r="M883" s="97"/>
      <c r="N883" s="98"/>
      <c r="P883" s="91"/>
      <c r="Q883" s="91"/>
      <c r="R883" s="91"/>
    </row>
    <row r="884" spans="1:18" x14ac:dyDescent="0.2">
      <c r="A884" s="100"/>
      <c r="B884" s="101"/>
      <c r="C884" s="100"/>
      <c r="D884" s="91"/>
      <c r="E884" s="101"/>
      <c r="F884" s="107"/>
      <c r="G884" s="107"/>
      <c r="H884" s="107"/>
      <c r="I884" s="107"/>
      <c r="J884" s="66" t="s">
        <v>385</v>
      </c>
      <c r="K884" s="96" t="s">
        <v>386</v>
      </c>
      <c r="L884" s="97"/>
      <c r="M884" s="97"/>
      <c r="N884" s="98"/>
      <c r="P884" s="91"/>
      <c r="Q884" s="91"/>
      <c r="R884" s="91"/>
    </row>
    <row r="885" spans="1:18" x14ac:dyDescent="0.2">
      <c r="A885" s="100"/>
      <c r="B885" s="101"/>
      <c r="C885" s="100"/>
      <c r="D885" s="91"/>
      <c r="E885" s="101"/>
      <c r="F885" s="107"/>
      <c r="G885" s="107"/>
      <c r="H885" s="107"/>
      <c r="I885" s="107"/>
      <c r="J885" s="66" t="s">
        <v>385</v>
      </c>
      <c r="K885" s="96" t="s">
        <v>468</v>
      </c>
      <c r="L885" s="97"/>
      <c r="M885" s="97"/>
      <c r="N885" s="98"/>
      <c r="P885" s="91"/>
      <c r="Q885" s="91"/>
      <c r="R885" s="91"/>
    </row>
    <row r="886" spans="1:18" x14ac:dyDescent="0.2">
      <c r="A886" s="100"/>
      <c r="B886" s="101"/>
      <c r="C886" s="100"/>
      <c r="D886" s="91"/>
      <c r="E886" s="101"/>
      <c r="F886" s="107"/>
      <c r="G886" s="107"/>
      <c r="H886" s="107"/>
      <c r="I886" s="107"/>
      <c r="J886" s="66" t="s">
        <v>385</v>
      </c>
      <c r="K886" s="96" t="s">
        <v>388</v>
      </c>
      <c r="L886" s="97"/>
      <c r="M886" s="97"/>
      <c r="N886" s="98"/>
      <c r="P886" s="91"/>
      <c r="Q886" s="91"/>
      <c r="R886" s="91"/>
    </row>
    <row r="887" spans="1:18" x14ac:dyDescent="0.2">
      <c r="A887" s="100"/>
      <c r="B887" s="101"/>
      <c r="C887" s="100"/>
      <c r="D887" s="91"/>
      <c r="E887" s="101"/>
      <c r="F887" s="107"/>
      <c r="G887" s="107"/>
      <c r="H887" s="107"/>
      <c r="I887" s="107"/>
      <c r="J887" s="66" t="s">
        <v>385</v>
      </c>
      <c r="K887" s="96" t="s">
        <v>628</v>
      </c>
      <c r="L887" s="97"/>
      <c r="M887" s="97"/>
      <c r="N887" s="98"/>
      <c r="P887" s="91"/>
      <c r="Q887" s="91"/>
      <c r="R887" s="91"/>
    </row>
    <row r="888" spans="1:18" x14ac:dyDescent="0.2">
      <c r="A888" s="100"/>
      <c r="B888" s="101"/>
      <c r="C888" s="100"/>
      <c r="D888" s="91"/>
      <c r="E888" s="101"/>
      <c r="F888" s="107"/>
      <c r="G888" s="107"/>
      <c r="H888" s="107"/>
      <c r="I888" s="107"/>
      <c r="J888" s="66" t="s">
        <v>390</v>
      </c>
      <c r="K888" s="96" t="s">
        <v>391</v>
      </c>
      <c r="L888" s="97"/>
      <c r="M888" s="97"/>
      <c r="N888" s="98"/>
      <c r="P888" s="91"/>
      <c r="Q888" s="91"/>
      <c r="R888" s="91"/>
    </row>
    <row r="889" spans="1:18" x14ac:dyDescent="0.2">
      <c r="A889" s="100"/>
      <c r="B889" s="101"/>
      <c r="C889" s="100"/>
      <c r="D889" s="91"/>
      <c r="E889" s="101"/>
      <c r="F889" s="107"/>
      <c r="G889" s="107"/>
      <c r="H889" s="107"/>
      <c r="I889" s="107"/>
      <c r="J889" s="66" t="s">
        <v>390</v>
      </c>
      <c r="K889" s="96" t="s">
        <v>392</v>
      </c>
      <c r="L889" s="97"/>
      <c r="M889" s="97"/>
      <c r="N889" s="98"/>
      <c r="P889" s="91"/>
      <c r="Q889" s="91"/>
      <c r="R889" s="91"/>
    </row>
    <row r="890" spans="1:18" x14ac:dyDescent="0.2">
      <c r="A890" s="100"/>
      <c r="B890" s="101"/>
      <c r="C890" s="100"/>
      <c r="D890" s="91"/>
      <c r="E890" s="101"/>
      <c r="F890" s="107"/>
      <c r="G890" s="107"/>
      <c r="H890" s="107"/>
      <c r="I890" s="107"/>
      <c r="J890" s="66" t="s">
        <v>390</v>
      </c>
      <c r="K890" s="96" t="s">
        <v>629</v>
      </c>
      <c r="L890" s="97"/>
      <c r="M890" s="97"/>
      <c r="N890" s="98"/>
      <c r="P890" s="91"/>
      <c r="Q890" s="91"/>
      <c r="R890" s="91"/>
    </row>
    <row r="891" spans="1:18" x14ac:dyDescent="0.2">
      <c r="A891" s="100"/>
      <c r="B891" s="101"/>
      <c r="C891" s="100"/>
      <c r="D891" s="91"/>
      <c r="E891" s="101"/>
      <c r="F891" s="107"/>
      <c r="G891" s="107"/>
      <c r="H891" s="107"/>
      <c r="I891" s="107"/>
      <c r="J891" s="66" t="s">
        <v>390</v>
      </c>
      <c r="K891" s="96" t="s">
        <v>407</v>
      </c>
      <c r="L891" s="97"/>
      <c r="M891" s="97"/>
      <c r="N891" s="98"/>
      <c r="P891" s="91"/>
      <c r="Q891" s="91"/>
      <c r="R891" s="91"/>
    </row>
    <row r="892" spans="1:18" x14ac:dyDescent="0.2">
      <c r="A892" s="100"/>
      <c r="B892" s="101"/>
      <c r="C892" s="100"/>
      <c r="D892" s="91"/>
      <c r="E892" s="101"/>
      <c r="F892" s="107"/>
      <c r="G892" s="107"/>
      <c r="H892" s="107"/>
      <c r="I892" s="107"/>
      <c r="J892" s="66" t="s">
        <v>390</v>
      </c>
      <c r="K892" s="96" t="s">
        <v>396</v>
      </c>
      <c r="L892" s="97"/>
      <c r="M892" s="97"/>
      <c r="N892" s="98"/>
      <c r="P892" s="91"/>
      <c r="Q892" s="91"/>
      <c r="R892" s="91"/>
    </row>
    <row r="893" spans="1:18" x14ac:dyDescent="0.2">
      <c r="A893" s="100"/>
      <c r="B893" s="101"/>
      <c r="C893" s="100"/>
      <c r="D893" s="91"/>
      <c r="E893" s="101"/>
      <c r="F893" s="107"/>
      <c r="G893" s="107"/>
      <c r="H893" s="107"/>
      <c r="I893" s="107"/>
      <c r="J893" s="66" t="s">
        <v>390</v>
      </c>
      <c r="K893" s="96" t="s">
        <v>397</v>
      </c>
      <c r="L893" s="97"/>
      <c r="M893" s="97"/>
      <c r="N893" s="98"/>
      <c r="P893" s="91"/>
      <c r="Q893" s="91"/>
      <c r="R893" s="91"/>
    </row>
    <row r="894" spans="1:18" x14ac:dyDescent="0.2">
      <c r="A894" s="100"/>
      <c r="B894" s="101"/>
      <c r="C894" s="100"/>
      <c r="D894" s="91"/>
      <c r="E894" s="101"/>
      <c r="F894" s="107"/>
      <c r="G894" s="107"/>
      <c r="H894" s="107"/>
      <c r="I894" s="107"/>
      <c r="J894" s="66" t="s">
        <v>211</v>
      </c>
      <c r="K894" s="96" t="s">
        <v>372</v>
      </c>
      <c r="L894" s="97"/>
      <c r="M894" s="97"/>
      <c r="N894" s="98"/>
      <c r="P894" s="91"/>
      <c r="Q894" s="91"/>
      <c r="R894" s="91"/>
    </row>
    <row r="895" spans="1:18" x14ac:dyDescent="0.2">
      <c r="A895" s="100"/>
      <c r="B895" s="101"/>
      <c r="C895" s="100"/>
      <c r="D895" s="91"/>
      <c r="E895" s="101"/>
      <c r="F895" s="107"/>
      <c r="G895" s="107"/>
      <c r="H895" s="107"/>
      <c r="I895" s="107"/>
      <c r="J895" s="66" t="s">
        <v>211</v>
      </c>
      <c r="K895" s="96" t="s">
        <v>373</v>
      </c>
      <c r="L895" s="97"/>
      <c r="M895" s="97"/>
      <c r="N895" s="98"/>
      <c r="P895" s="91"/>
      <c r="Q895" s="91"/>
      <c r="R895" s="91"/>
    </row>
    <row r="896" spans="1:18" x14ac:dyDescent="0.2">
      <c r="A896" s="102"/>
      <c r="B896" s="103"/>
      <c r="C896" s="102"/>
      <c r="D896" s="105"/>
      <c r="E896" s="103"/>
      <c r="F896" s="108"/>
      <c r="G896" s="108"/>
      <c r="H896" s="108"/>
      <c r="I896" s="108"/>
      <c r="J896" s="66" t="s">
        <v>211</v>
      </c>
      <c r="K896" s="96" t="s">
        <v>413</v>
      </c>
      <c r="L896" s="97"/>
      <c r="M896" s="97"/>
      <c r="N896" s="98"/>
      <c r="P896" s="91"/>
      <c r="Q896" s="91"/>
      <c r="R896" s="91"/>
    </row>
    <row r="897" spans="1:18" ht="409.6" hidden="1" customHeight="1" x14ac:dyDescent="0.2"/>
    <row r="898" spans="1:18" x14ac:dyDescent="0.2">
      <c r="A898" s="96"/>
      <c r="B898" s="99"/>
      <c r="C898" s="96" t="s">
        <v>630</v>
      </c>
      <c r="D898" s="104"/>
      <c r="E898" s="99"/>
      <c r="F898" s="106">
        <v>18000</v>
      </c>
      <c r="G898" s="96" t="s">
        <v>631</v>
      </c>
      <c r="H898" s="96" t="s">
        <v>5</v>
      </c>
      <c r="I898" s="109"/>
      <c r="J898" s="66" t="s">
        <v>385</v>
      </c>
      <c r="K898" s="96" t="s">
        <v>514</v>
      </c>
      <c r="L898" s="97"/>
      <c r="M898" s="97"/>
      <c r="N898" s="98"/>
      <c r="P898" s="90"/>
      <c r="Q898" s="91"/>
      <c r="R898" s="91"/>
    </row>
    <row r="899" spans="1:18" x14ac:dyDescent="0.2">
      <c r="A899" s="100"/>
      <c r="B899" s="101"/>
      <c r="C899" s="100"/>
      <c r="D899" s="91"/>
      <c r="E899" s="101"/>
      <c r="F899" s="107"/>
      <c r="G899" s="107"/>
      <c r="H899" s="107"/>
      <c r="I899" s="107"/>
      <c r="J899" s="66" t="s">
        <v>385</v>
      </c>
      <c r="K899" s="96" t="s">
        <v>388</v>
      </c>
      <c r="L899" s="97"/>
      <c r="M899" s="97"/>
      <c r="N899" s="98"/>
      <c r="P899" s="91"/>
      <c r="Q899" s="91"/>
      <c r="R899" s="91"/>
    </row>
    <row r="900" spans="1:18" x14ac:dyDescent="0.2">
      <c r="A900" s="100"/>
      <c r="B900" s="101"/>
      <c r="C900" s="100"/>
      <c r="D900" s="91"/>
      <c r="E900" s="101"/>
      <c r="F900" s="107"/>
      <c r="G900" s="107"/>
      <c r="H900" s="107"/>
      <c r="I900" s="107"/>
      <c r="J900" s="66" t="s">
        <v>390</v>
      </c>
      <c r="K900" s="96" t="s">
        <v>394</v>
      </c>
      <c r="L900" s="97"/>
      <c r="M900" s="97"/>
      <c r="N900" s="98"/>
      <c r="P900" s="91"/>
      <c r="Q900" s="91"/>
      <c r="R900" s="91"/>
    </row>
    <row r="901" spans="1:18" x14ac:dyDescent="0.2">
      <c r="A901" s="100"/>
      <c r="B901" s="101"/>
      <c r="C901" s="100"/>
      <c r="D901" s="91"/>
      <c r="E901" s="101"/>
      <c r="F901" s="107"/>
      <c r="G901" s="107"/>
      <c r="H901" s="107"/>
      <c r="I901" s="107"/>
      <c r="J901" s="66" t="s">
        <v>390</v>
      </c>
      <c r="K901" s="96" t="s">
        <v>396</v>
      </c>
      <c r="L901" s="97"/>
      <c r="M901" s="97"/>
      <c r="N901" s="98"/>
      <c r="P901" s="91"/>
      <c r="Q901" s="91"/>
      <c r="R901" s="91"/>
    </row>
    <row r="902" spans="1:18" x14ac:dyDescent="0.2">
      <c r="A902" s="100"/>
      <c r="B902" s="101"/>
      <c r="C902" s="100"/>
      <c r="D902" s="91"/>
      <c r="E902" s="101"/>
      <c r="F902" s="107"/>
      <c r="G902" s="107"/>
      <c r="H902" s="107"/>
      <c r="I902" s="107"/>
      <c r="J902" s="66" t="s">
        <v>211</v>
      </c>
      <c r="K902" s="96" t="s">
        <v>372</v>
      </c>
      <c r="L902" s="97"/>
      <c r="M902" s="97"/>
      <c r="N902" s="98"/>
      <c r="P902" s="91"/>
      <c r="Q902" s="91"/>
      <c r="R902" s="91"/>
    </row>
    <row r="903" spans="1:18" x14ac:dyDescent="0.2">
      <c r="A903" s="100"/>
      <c r="B903" s="101"/>
      <c r="C903" s="100"/>
      <c r="D903" s="91"/>
      <c r="E903" s="101"/>
      <c r="F903" s="107"/>
      <c r="G903" s="107"/>
      <c r="H903" s="107"/>
      <c r="I903" s="107"/>
      <c r="J903" s="66" t="s">
        <v>211</v>
      </c>
      <c r="K903" s="96" t="s">
        <v>373</v>
      </c>
      <c r="L903" s="97"/>
      <c r="M903" s="97"/>
      <c r="N903" s="98"/>
      <c r="P903" s="91"/>
      <c r="Q903" s="91"/>
      <c r="R903" s="91"/>
    </row>
    <row r="904" spans="1:18" x14ac:dyDescent="0.2">
      <c r="A904" s="102"/>
      <c r="B904" s="103"/>
      <c r="C904" s="102"/>
      <c r="D904" s="105"/>
      <c r="E904" s="103"/>
      <c r="F904" s="108"/>
      <c r="G904" s="108"/>
      <c r="H904" s="108"/>
      <c r="I904" s="108"/>
      <c r="J904" s="66" t="s">
        <v>211</v>
      </c>
      <c r="K904" s="96" t="s">
        <v>403</v>
      </c>
      <c r="L904" s="97"/>
      <c r="M904" s="97"/>
      <c r="N904" s="98"/>
      <c r="P904" s="91"/>
      <c r="Q904" s="91"/>
      <c r="R904" s="91"/>
    </row>
    <row r="905" spans="1:18" x14ac:dyDescent="0.2">
      <c r="A905" s="96"/>
      <c r="B905" s="99"/>
      <c r="C905" s="96" t="s">
        <v>632</v>
      </c>
      <c r="D905" s="104"/>
      <c r="E905" s="99"/>
      <c r="F905" s="106">
        <v>75000</v>
      </c>
      <c r="G905" s="96" t="s">
        <v>466</v>
      </c>
      <c r="H905" s="96" t="s">
        <v>5</v>
      </c>
      <c r="I905" s="109"/>
      <c r="J905" s="66" t="s">
        <v>286</v>
      </c>
      <c r="K905" s="96" t="s">
        <v>401</v>
      </c>
      <c r="L905" s="97"/>
      <c r="M905" s="97"/>
      <c r="N905" s="98"/>
      <c r="P905" s="90"/>
      <c r="Q905" s="91"/>
      <c r="R905" s="91"/>
    </row>
    <row r="906" spans="1:18" x14ac:dyDescent="0.2">
      <c r="A906" s="100"/>
      <c r="B906" s="101"/>
      <c r="C906" s="100"/>
      <c r="D906" s="91"/>
      <c r="E906" s="101"/>
      <c r="F906" s="107"/>
      <c r="G906" s="107"/>
      <c r="H906" s="107"/>
      <c r="I906" s="107"/>
      <c r="J906" s="66" t="s">
        <v>383</v>
      </c>
      <c r="K906" s="96" t="s">
        <v>402</v>
      </c>
      <c r="L906" s="97"/>
      <c r="M906" s="97"/>
      <c r="N906" s="98"/>
      <c r="P906" s="91"/>
      <c r="Q906" s="91"/>
      <c r="R906" s="91"/>
    </row>
    <row r="907" spans="1:18" x14ac:dyDescent="0.2">
      <c r="A907" s="102"/>
      <c r="B907" s="103"/>
      <c r="C907" s="102"/>
      <c r="D907" s="105"/>
      <c r="E907" s="103"/>
      <c r="F907" s="108"/>
      <c r="G907" s="108"/>
      <c r="H907" s="108"/>
      <c r="I907" s="108"/>
      <c r="J907" s="66" t="s">
        <v>211</v>
      </c>
      <c r="K907" s="96" t="s">
        <v>403</v>
      </c>
      <c r="L907" s="97"/>
      <c r="M907" s="97"/>
      <c r="N907" s="98"/>
      <c r="P907" s="91"/>
      <c r="Q907" s="91"/>
      <c r="R907" s="91"/>
    </row>
    <row r="908" spans="1:18" ht="409.6" hidden="1" customHeight="1" x14ac:dyDescent="0.2"/>
    <row r="909" spans="1:18" x14ac:dyDescent="0.2">
      <c r="A909" s="96"/>
      <c r="B909" s="99"/>
      <c r="C909" s="96" t="s">
        <v>633</v>
      </c>
      <c r="D909" s="104"/>
      <c r="E909" s="99"/>
      <c r="F909" s="106">
        <v>8000</v>
      </c>
      <c r="G909" s="96" t="s">
        <v>466</v>
      </c>
      <c r="H909" s="96" t="s">
        <v>11</v>
      </c>
      <c r="I909" s="109"/>
      <c r="J909" s="66" t="s">
        <v>385</v>
      </c>
      <c r="K909" s="96" t="s">
        <v>514</v>
      </c>
      <c r="L909" s="97"/>
      <c r="M909" s="97"/>
      <c r="N909" s="98"/>
      <c r="P909" s="90"/>
      <c r="Q909" s="91"/>
      <c r="R909" s="91"/>
    </row>
    <row r="910" spans="1:18" x14ac:dyDescent="0.2">
      <c r="A910" s="102"/>
      <c r="B910" s="103"/>
      <c r="C910" s="102"/>
      <c r="D910" s="105"/>
      <c r="E910" s="103"/>
      <c r="F910" s="108"/>
      <c r="G910" s="108"/>
      <c r="H910" s="108"/>
      <c r="I910" s="108"/>
      <c r="J910" s="66" t="s">
        <v>211</v>
      </c>
      <c r="K910" s="96" t="s">
        <v>403</v>
      </c>
      <c r="L910" s="97"/>
      <c r="M910" s="97"/>
      <c r="N910" s="98"/>
      <c r="P910" s="91"/>
      <c r="Q910" s="91"/>
      <c r="R910" s="91"/>
    </row>
    <row r="911" spans="1:18" ht="27.75" customHeight="1" x14ac:dyDescent="0.2">
      <c r="A911" s="96"/>
      <c r="B911" s="98"/>
      <c r="C911" s="96" t="s">
        <v>634</v>
      </c>
      <c r="D911" s="97"/>
      <c r="E911" s="98"/>
      <c r="F911" s="67">
        <v>6000</v>
      </c>
      <c r="G911" s="66" t="s">
        <v>635</v>
      </c>
      <c r="H911" s="66" t="s">
        <v>11</v>
      </c>
      <c r="I911" s="68"/>
      <c r="J911" s="110"/>
      <c r="K911" s="97"/>
      <c r="L911" s="97"/>
      <c r="M911" s="97"/>
      <c r="N911" s="98"/>
      <c r="P911" s="90"/>
      <c r="Q911" s="91"/>
      <c r="R911" s="91"/>
    </row>
    <row r="912" spans="1:18" ht="35.25" customHeight="1" x14ac:dyDescent="0.2">
      <c r="A912" s="96"/>
      <c r="B912" s="98"/>
      <c r="C912" s="96" t="s">
        <v>636</v>
      </c>
      <c r="D912" s="97"/>
      <c r="E912" s="98"/>
      <c r="F912" s="67">
        <v>12000</v>
      </c>
      <c r="G912" s="66" t="s">
        <v>637</v>
      </c>
      <c r="H912" s="66" t="s">
        <v>11</v>
      </c>
      <c r="I912" s="68"/>
      <c r="J912" s="66" t="s">
        <v>211</v>
      </c>
      <c r="K912" s="96" t="s">
        <v>403</v>
      </c>
      <c r="L912" s="97"/>
      <c r="M912" s="97"/>
      <c r="N912" s="98"/>
      <c r="P912" s="90"/>
      <c r="Q912" s="91"/>
      <c r="R912" s="91"/>
    </row>
    <row r="913" spans="1:18" x14ac:dyDescent="0.2">
      <c r="A913" s="96"/>
      <c r="B913" s="99"/>
      <c r="C913" s="96" t="s">
        <v>638</v>
      </c>
      <c r="D913" s="104"/>
      <c r="E913" s="99"/>
      <c r="F913" s="106">
        <v>35000</v>
      </c>
      <c r="G913" s="96" t="s">
        <v>466</v>
      </c>
      <c r="H913" s="96" t="s">
        <v>11</v>
      </c>
      <c r="I913" s="109"/>
      <c r="J913" s="66" t="s">
        <v>378</v>
      </c>
      <c r="K913" s="96" t="s">
        <v>434</v>
      </c>
      <c r="L913" s="97"/>
      <c r="M913" s="97"/>
      <c r="N913" s="98"/>
      <c r="P913" s="90"/>
      <c r="Q913" s="91"/>
      <c r="R913" s="91"/>
    </row>
    <row r="914" spans="1:18" x14ac:dyDescent="0.2">
      <c r="A914" s="100"/>
      <c r="B914" s="101"/>
      <c r="C914" s="100"/>
      <c r="D914" s="91"/>
      <c r="E914" s="101"/>
      <c r="F914" s="107"/>
      <c r="G914" s="107"/>
      <c r="H914" s="107"/>
      <c r="I914" s="107"/>
      <c r="J914" s="66" t="s">
        <v>378</v>
      </c>
      <c r="K914" s="96" t="s">
        <v>379</v>
      </c>
      <c r="L914" s="97"/>
      <c r="M914" s="97"/>
      <c r="N914" s="98"/>
      <c r="P914" s="91"/>
      <c r="Q914" s="91"/>
      <c r="R914" s="91"/>
    </row>
    <row r="915" spans="1:18" x14ac:dyDescent="0.2">
      <c r="A915" s="100"/>
      <c r="B915" s="101"/>
      <c r="C915" s="100"/>
      <c r="D915" s="91"/>
      <c r="E915" s="101"/>
      <c r="F915" s="107"/>
      <c r="G915" s="107"/>
      <c r="H915" s="107"/>
      <c r="I915" s="107"/>
      <c r="J915" s="66" t="s">
        <v>378</v>
      </c>
      <c r="K915" s="96" t="s">
        <v>409</v>
      </c>
      <c r="L915" s="97"/>
      <c r="M915" s="97"/>
      <c r="N915" s="98"/>
      <c r="P915" s="91"/>
      <c r="Q915" s="91"/>
      <c r="R915" s="91"/>
    </row>
    <row r="916" spans="1:18" x14ac:dyDescent="0.2">
      <c r="A916" s="100"/>
      <c r="B916" s="101"/>
      <c r="C916" s="100"/>
      <c r="D916" s="91"/>
      <c r="E916" s="101"/>
      <c r="F916" s="107"/>
      <c r="G916" s="107"/>
      <c r="H916" s="107"/>
      <c r="I916" s="107"/>
      <c r="J916" s="66" t="s">
        <v>286</v>
      </c>
      <c r="K916" s="96" t="s">
        <v>405</v>
      </c>
      <c r="L916" s="97"/>
      <c r="M916" s="97"/>
      <c r="N916" s="98"/>
      <c r="P916" s="91"/>
      <c r="Q916" s="91"/>
      <c r="R916" s="91"/>
    </row>
    <row r="917" spans="1:18" x14ac:dyDescent="0.2">
      <c r="A917" s="100"/>
      <c r="B917" s="101"/>
      <c r="C917" s="100"/>
      <c r="D917" s="91"/>
      <c r="E917" s="101"/>
      <c r="F917" s="107"/>
      <c r="G917" s="107"/>
      <c r="H917" s="107"/>
      <c r="I917" s="107"/>
      <c r="J917" s="66" t="s">
        <v>286</v>
      </c>
      <c r="K917" s="96" t="s">
        <v>406</v>
      </c>
      <c r="L917" s="97"/>
      <c r="M917" s="97"/>
      <c r="N917" s="98"/>
      <c r="P917" s="91"/>
      <c r="Q917" s="91"/>
      <c r="R917" s="91"/>
    </row>
    <row r="918" spans="1:18" x14ac:dyDescent="0.2">
      <c r="A918" s="100"/>
      <c r="B918" s="101"/>
      <c r="C918" s="100"/>
      <c r="D918" s="91"/>
      <c r="E918" s="101"/>
      <c r="F918" s="107"/>
      <c r="G918" s="107"/>
      <c r="H918" s="107"/>
      <c r="I918" s="107"/>
      <c r="J918" s="66" t="s">
        <v>390</v>
      </c>
      <c r="K918" s="96" t="s">
        <v>391</v>
      </c>
      <c r="L918" s="97"/>
      <c r="M918" s="97"/>
      <c r="N918" s="98"/>
      <c r="P918" s="91"/>
      <c r="Q918" s="91"/>
      <c r="R918" s="91"/>
    </row>
    <row r="919" spans="1:18" x14ac:dyDescent="0.2">
      <c r="A919" s="100"/>
      <c r="B919" s="101"/>
      <c r="C919" s="100"/>
      <c r="D919" s="91"/>
      <c r="E919" s="101"/>
      <c r="F919" s="107"/>
      <c r="G919" s="107"/>
      <c r="H919" s="107"/>
      <c r="I919" s="107"/>
      <c r="J919" s="66" t="s">
        <v>390</v>
      </c>
      <c r="K919" s="96" t="s">
        <v>392</v>
      </c>
      <c r="L919" s="97"/>
      <c r="M919" s="97"/>
      <c r="N919" s="98"/>
      <c r="P919" s="91"/>
      <c r="Q919" s="91"/>
      <c r="R919" s="91"/>
    </row>
    <row r="920" spans="1:18" x14ac:dyDescent="0.2">
      <c r="A920" s="100"/>
      <c r="B920" s="101"/>
      <c r="C920" s="100"/>
      <c r="D920" s="91"/>
      <c r="E920" s="101"/>
      <c r="F920" s="107"/>
      <c r="G920" s="107"/>
      <c r="H920" s="107"/>
      <c r="I920" s="107"/>
      <c r="J920" s="66" t="s">
        <v>390</v>
      </c>
      <c r="K920" s="96" t="s">
        <v>393</v>
      </c>
      <c r="L920" s="97"/>
      <c r="M920" s="97"/>
      <c r="N920" s="98"/>
      <c r="P920" s="91"/>
      <c r="Q920" s="91"/>
      <c r="R920" s="91"/>
    </row>
    <row r="921" spans="1:18" x14ac:dyDescent="0.2">
      <c r="A921" s="100"/>
      <c r="B921" s="101"/>
      <c r="C921" s="100"/>
      <c r="D921" s="91"/>
      <c r="E921" s="101"/>
      <c r="F921" s="107"/>
      <c r="G921" s="107"/>
      <c r="H921" s="107"/>
      <c r="I921" s="107"/>
      <c r="J921" s="66" t="s">
        <v>390</v>
      </c>
      <c r="K921" s="96" t="s">
        <v>394</v>
      </c>
      <c r="L921" s="97"/>
      <c r="M921" s="97"/>
      <c r="N921" s="98"/>
      <c r="P921" s="91"/>
      <c r="Q921" s="91"/>
      <c r="R921" s="91"/>
    </row>
    <row r="922" spans="1:18" x14ac:dyDescent="0.2">
      <c r="A922" s="100"/>
      <c r="B922" s="101"/>
      <c r="C922" s="100"/>
      <c r="D922" s="91"/>
      <c r="E922" s="101"/>
      <c r="F922" s="107"/>
      <c r="G922" s="107"/>
      <c r="H922" s="107"/>
      <c r="I922" s="107"/>
      <c r="J922" s="66" t="s">
        <v>390</v>
      </c>
      <c r="K922" s="96" t="s">
        <v>395</v>
      </c>
      <c r="L922" s="97"/>
      <c r="M922" s="97"/>
      <c r="N922" s="98"/>
      <c r="P922" s="91"/>
      <c r="Q922" s="91"/>
      <c r="R922" s="91"/>
    </row>
    <row r="923" spans="1:18" x14ac:dyDescent="0.2">
      <c r="A923" s="100"/>
      <c r="B923" s="101"/>
      <c r="C923" s="100"/>
      <c r="D923" s="91"/>
      <c r="E923" s="101"/>
      <c r="F923" s="107"/>
      <c r="G923" s="107"/>
      <c r="H923" s="107"/>
      <c r="I923" s="107"/>
      <c r="J923" s="66" t="s">
        <v>390</v>
      </c>
      <c r="K923" s="96" t="s">
        <v>407</v>
      </c>
      <c r="L923" s="97"/>
      <c r="M923" s="97"/>
      <c r="N923" s="98"/>
      <c r="P923" s="91"/>
      <c r="Q923" s="91"/>
      <c r="R923" s="91"/>
    </row>
    <row r="924" spans="1:18" x14ac:dyDescent="0.2">
      <c r="A924" s="100"/>
      <c r="B924" s="101"/>
      <c r="C924" s="100"/>
      <c r="D924" s="91"/>
      <c r="E924" s="101"/>
      <c r="F924" s="107"/>
      <c r="G924" s="107"/>
      <c r="H924" s="107"/>
      <c r="I924" s="107"/>
      <c r="J924" s="66" t="s">
        <v>390</v>
      </c>
      <c r="K924" s="96" t="s">
        <v>396</v>
      </c>
      <c r="L924" s="97"/>
      <c r="M924" s="97"/>
      <c r="N924" s="98"/>
      <c r="P924" s="91"/>
      <c r="Q924" s="91"/>
      <c r="R924" s="91"/>
    </row>
    <row r="925" spans="1:18" x14ac:dyDescent="0.2">
      <c r="A925" s="100"/>
      <c r="B925" s="101"/>
      <c r="C925" s="100"/>
      <c r="D925" s="91"/>
      <c r="E925" s="101"/>
      <c r="F925" s="107"/>
      <c r="G925" s="107"/>
      <c r="H925" s="107"/>
      <c r="I925" s="107"/>
      <c r="J925" s="66" t="s">
        <v>390</v>
      </c>
      <c r="K925" s="96" t="s">
        <v>397</v>
      </c>
      <c r="L925" s="97"/>
      <c r="M925" s="97"/>
      <c r="N925" s="98"/>
      <c r="P925" s="91"/>
      <c r="Q925" s="91"/>
      <c r="R925" s="91"/>
    </row>
    <row r="926" spans="1:18" x14ac:dyDescent="0.2">
      <c r="A926" s="100"/>
      <c r="B926" s="101"/>
      <c r="C926" s="100"/>
      <c r="D926" s="91"/>
      <c r="E926" s="101"/>
      <c r="F926" s="107"/>
      <c r="G926" s="107"/>
      <c r="H926" s="107"/>
      <c r="I926" s="107"/>
      <c r="J926" s="66" t="s">
        <v>211</v>
      </c>
      <c r="K926" s="96" t="s">
        <v>372</v>
      </c>
      <c r="L926" s="97"/>
      <c r="M926" s="97"/>
      <c r="N926" s="98"/>
      <c r="P926" s="91"/>
      <c r="Q926" s="91"/>
      <c r="R926" s="91"/>
    </row>
    <row r="927" spans="1:18" x14ac:dyDescent="0.2">
      <c r="A927" s="100"/>
      <c r="B927" s="101"/>
      <c r="C927" s="100"/>
      <c r="D927" s="91"/>
      <c r="E927" s="101"/>
      <c r="F927" s="107"/>
      <c r="G927" s="107"/>
      <c r="H927" s="107"/>
      <c r="I927" s="107"/>
      <c r="J927" s="66" t="s">
        <v>211</v>
      </c>
      <c r="K927" s="96" t="s">
        <v>373</v>
      </c>
      <c r="L927" s="97"/>
      <c r="M927" s="97"/>
      <c r="N927" s="98"/>
      <c r="P927" s="91"/>
      <c r="Q927" s="91"/>
      <c r="R927" s="91"/>
    </row>
    <row r="928" spans="1:18" x14ac:dyDescent="0.2">
      <c r="A928" s="102"/>
      <c r="B928" s="103"/>
      <c r="C928" s="102"/>
      <c r="D928" s="105"/>
      <c r="E928" s="103"/>
      <c r="F928" s="108"/>
      <c r="G928" s="108"/>
      <c r="H928" s="108"/>
      <c r="I928" s="108"/>
      <c r="J928" s="66" t="s">
        <v>211</v>
      </c>
      <c r="K928" s="96" t="s">
        <v>413</v>
      </c>
      <c r="L928" s="97"/>
      <c r="M928" s="97"/>
      <c r="N928" s="98"/>
      <c r="P928" s="91"/>
      <c r="Q928" s="91"/>
      <c r="R928" s="91"/>
    </row>
    <row r="929" spans="1:18" ht="409.6" hidden="1" customHeight="1" x14ac:dyDescent="0.2"/>
    <row r="930" spans="1:18" ht="13.35" customHeight="1" x14ac:dyDescent="0.2">
      <c r="A930" s="111" t="s">
        <v>31</v>
      </c>
      <c r="B930" s="98"/>
      <c r="C930" s="112" t="s">
        <v>454</v>
      </c>
      <c r="D930" s="97"/>
      <c r="E930" s="98"/>
      <c r="F930" s="64"/>
      <c r="G930" s="64"/>
      <c r="H930" s="64"/>
      <c r="I930" s="65">
        <v>500000</v>
      </c>
      <c r="J930" s="113"/>
      <c r="K930" s="98"/>
      <c r="L930" s="113"/>
      <c r="M930" s="97"/>
      <c r="N930" s="98"/>
      <c r="P930" s="90"/>
      <c r="Q930" s="91"/>
      <c r="R930" s="91"/>
    </row>
    <row r="931" spans="1:18" x14ac:dyDescent="0.2">
      <c r="A931" s="96"/>
      <c r="B931" s="99"/>
      <c r="C931" s="96" t="s">
        <v>639</v>
      </c>
      <c r="D931" s="104"/>
      <c r="E931" s="99"/>
      <c r="F931" s="106">
        <v>350000</v>
      </c>
      <c r="G931" s="96" t="s">
        <v>65</v>
      </c>
      <c r="H931" s="96" t="s">
        <v>11</v>
      </c>
      <c r="I931" s="109"/>
      <c r="J931" s="66" t="s">
        <v>211</v>
      </c>
      <c r="K931" s="96" t="s">
        <v>371</v>
      </c>
      <c r="L931" s="97"/>
      <c r="M931" s="97"/>
      <c r="N931" s="98"/>
      <c r="P931" s="90"/>
      <c r="Q931" s="91"/>
      <c r="R931" s="91"/>
    </row>
    <row r="932" spans="1:18" x14ac:dyDescent="0.2">
      <c r="A932" s="100"/>
      <c r="B932" s="101"/>
      <c r="C932" s="100"/>
      <c r="D932" s="91"/>
      <c r="E932" s="101"/>
      <c r="F932" s="107"/>
      <c r="G932" s="107"/>
      <c r="H932" s="107"/>
      <c r="I932" s="107"/>
      <c r="J932" s="66" t="s">
        <v>211</v>
      </c>
      <c r="K932" s="96" t="s">
        <v>372</v>
      </c>
      <c r="L932" s="97"/>
      <c r="M932" s="97"/>
      <c r="N932" s="98"/>
      <c r="P932" s="91"/>
      <c r="Q932" s="91"/>
      <c r="R932" s="91"/>
    </row>
    <row r="933" spans="1:18" x14ac:dyDescent="0.2">
      <c r="A933" s="100"/>
      <c r="B933" s="101"/>
      <c r="C933" s="100"/>
      <c r="D933" s="91"/>
      <c r="E933" s="101"/>
      <c r="F933" s="107"/>
      <c r="G933" s="107"/>
      <c r="H933" s="107"/>
      <c r="I933" s="107"/>
      <c r="J933" s="66" t="s">
        <v>211</v>
      </c>
      <c r="K933" s="96" t="s">
        <v>373</v>
      </c>
      <c r="L933" s="97"/>
      <c r="M933" s="97"/>
      <c r="N933" s="98"/>
      <c r="P933" s="91"/>
      <c r="Q933" s="91"/>
      <c r="R933" s="91"/>
    </row>
    <row r="934" spans="1:18" x14ac:dyDescent="0.2">
      <c r="A934" s="102"/>
      <c r="B934" s="103"/>
      <c r="C934" s="102"/>
      <c r="D934" s="105"/>
      <c r="E934" s="103"/>
      <c r="F934" s="108"/>
      <c r="G934" s="108"/>
      <c r="H934" s="108"/>
      <c r="I934" s="108"/>
      <c r="J934" s="66" t="s">
        <v>211</v>
      </c>
      <c r="K934" s="96" t="s">
        <v>403</v>
      </c>
      <c r="L934" s="97"/>
      <c r="M934" s="97"/>
      <c r="N934" s="98"/>
      <c r="P934" s="91"/>
      <c r="Q934" s="91"/>
      <c r="R934" s="91"/>
    </row>
    <row r="935" spans="1:18" hidden="1" x14ac:dyDescent="0.2">
      <c r="A935" s="96"/>
      <c r="B935" s="99"/>
      <c r="C935" s="96" t="s">
        <v>640</v>
      </c>
      <c r="D935" s="104"/>
      <c r="E935" s="99"/>
      <c r="F935" s="106">
        <v>150000</v>
      </c>
      <c r="G935" s="96" t="s">
        <v>641</v>
      </c>
      <c r="H935" s="96" t="s">
        <v>11</v>
      </c>
      <c r="I935" s="109"/>
      <c r="J935" s="96" t="s">
        <v>211</v>
      </c>
      <c r="K935" s="96" t="s">
        <v>371</v>
      </c>
      <c r="L935" s="104"/>
      <c r="M935" s="104"/>
      <c r="N935" s="99"/>
      <c r="P935" s="90"/>
      <c r="Q935" s="91"/>
      <c r="R935" s="91"/>
    </row>
    <row r="936" spans="1:18" x14ac:dyDescent="0.2">
      <c r="A936" s="100"/>
      <c r="B936" s="101"/>
      <c r="C936" s="100"/>
      <c r="D936" s="91"/>
      <c r="E936" s="101"/>
      <c r="F936" s="107"/>
      <c r="G936" s="107"/>
      <c r="H936" s="107"/>
      <c r="I936" s="107"/>
      <c r="J936" s="108"/>
      <c r="K936" s="102"/>
      <c r="L936" s="105"/>
      <c r="M936" s="105"/>
      <c r="N936" s="103"/>
      <c r="P936" s="91"/>
      <c r="Q936" s="91"/>
      <c r="R936" s="91"/>
    </row>
    <row r="937" spans="1:18" x14ac:dyDescent="0.2">
      <c r="A937" s="100"/>
      <c r="B937" s="101"/>
      <c r="C937" s="100"/>
      <c r="D937" s="91"/>
      <c r="E937" s="101"/>
      <c r="F937" s="107"/>
      <c r="G937" s="107"/>
      <c r="H937" s="107"/>
      <c r="I937" s="107"/>
      <c r="J937" s="66" t="s">
        <v>211</v>
      </c>
      <c r="K937" s="96" t="s">
        <v>372</v>
      </c>
      <c r="L937" s="97"/>
      <c r="M937" s="97"/>
      <c r="N937" s="98"/>
      <c r="P937" s="91"/>
      <c r="Q937" s="91"/>
      <c r="R937" s="91"/>
    </row>
    <row r="938" spans="1:18" x14ac:dyDescent="0.2">
      <c r="A938" s="100"/>
      <c r="B938" s="101"/>
      <c r="C938" s="100"/>
      <c r="D938" s="91"/>
      <c r="E938" s="101"/>
      <c r="F938" s="107"/>
      <c r="G938" s="107"/>
      <c r="H938" s="107"/>
      <c r="I938" s="107"/>
      <c r="J938" s="66" t="s">
        <v>211</v>
      </c>
      <c r="K938" s="96" t="s">
        <v>373</v>
      </c>
      <c r="L938" s="97"/>
      <c r="M938" s="97"/>
      <c r="N938" s="98"/>
      <c r="P938" s="91"/>
      <c r="Q938" s="91"/>
      <c r="R938" s="91"/>
    </row>
    <row r="939" spans="1:18" x14ac:dyDescent="0.2">
      <c r="A939" s="102"/>
      <c r="B939" s="103"/>
      <c r="C939" s="102"/>
      <c r="D939" s="105"/>
      <c r="E939" s="103"/>
      <c r="F939" s="108"/>
      <c r="G939" s="108"/>
      <c r="H939" s="108"/>
      <c r="I939" s="108"/>
      <c r="J939" s="66" t="s">
        <v>211</v>
      </c>
      <c r="K939" s="96" t="s">
        <v>403</v>
      </c>
      <c r="L939" s="97"/>
      <c r="M939" s="97"/>
      <c r="N939" s="98"/>
      <c r="P939" s="91"/>
      <c r="Q939" s="91"/>
      <c r="R939" s="91"/>
    </row>
    <row r="940" spans="1:18" ht="409.6" hidden="1" customHeight="1" x14ac:dyDescent="0.2"/>
    <row r="941" spans="1:18" ht="13.35" customHeight="1" x14ac:dyDescent="0.2">
      <c r="A941" s="111" t="s">
        <v>37</v>
      </c>
      <c r="B941" s="98"/>
      <c r="C941" s="112" t="s">
        <v>63</v>
      </c>
      <c r="D941" s="97"/>
      <c r="E941" s="98"/>
      <c r="F941" s="64"/>
      <c r="G941" s="64"/>
      <c r="H941" s="64"/>
      <c r="I941" s="65">
        <v>270000</v>
      </c>
      <c r="J941" s="113"/>
      <c r="K941" s="98"/>
      <c r="L941" s="113"/>
      <c r="M941" s="97"/>
      <c r="N941" s="98"/>
      <c r="P941" s="90"/>
      <c r="Q941" s="91"/>
      <c r="R941" s="91"/>
    </row>
    <row r="942" spans="1:18" ht="27.75" customHeight="1" x14ac:dyDescent="0.2">
      <c r="A942" s="96"/>
      <c r="B942" s="98"/>
      <c r="C942" s="96" t="s">
        <v>642</v>
      </c>
      <c r="D942" s="97"/>
      <c r="E942" s="98"/>
      <c r="F942" s="67">
        <v>120000</v>
      </c>
      <c r="G942" s="66" t="s">
        <v>466</v>
      </c>
      <c r="H942" s="66" t="s">
        <v>5</v>
      </c>
      <c r="I942" s="68"/>
      <c r="J942" s="110"/>
      <c r="K942" s="97"/>
      <c r="L942" s="97"/>
      <c r="M942" s="97"/>
      <c r="N942" s="98"/>
      <c r="P942" s="90"/>
      <c r="Q942" s="91"/>
      <c r="R942" s="91"/>
    </row>
    <row r="943" spans="1:18" ht="12.6" customHeight="1" x14ac:dyDescent="0.2">
      <c r="A943" s="96"/>
      <c r="B943" s="98"/>
      <c r="C943" s="96" t="s">
        <v>643</v>
      </c>
      <c r="D943" s="97"/>
      <c r="E943" s="98"/>
      <c r="F943" s="67">
        <v>90000</v>
      </c>
      <c r="G943" s="66" t="s">
        <v>466</v>
      </c>
      <c r="H943" s="66" t="s">
        <v>11</v>
      </c>
      <c r="I943" s="68"/>
      <c r="J943" s="66" t="s">
        <v>76</v>
      </c>
      <c r="K943" s="96" t="s">
        <v>79</v>
      </c>
      <c r="L943" s="97"/>
      <c r="M943" s="97"/>
      <c r="N943" s="98"/>
      <c r="P943" s="90"/>
      <c r="Q943" s="91"/>
      <c r="R943" s="91"/>
    </row>
    <row r="944" spans="1:18" ht="6" hidden="1" customHeight="1" x14ac:dyDescent="0.2"/>
    <row r="945" spans="1:18" ht="16.5" customHeight="1" x14ac:dyDescent="0.2">
      <c r="A945" s="96"/>
      <c r="B945" s="98"/>
      <c r="C945" s="96" t="s">
        <v>644</v>
      </c>
      <c r="D945" s="97"/>
      <c r="E945" s="98"/>
      <c r="F945" s="67">
        <v>60000</v>
      </c>
      <c r="G945" s="66" t="s">
        <v>466</v>
      </c>
      <c r="H945" s="66" t="s">
        <v>11</v>
      </c>
      <c r="I945" s="68"/>
      <c r="J945" s="110"/>
      <c r="K945" s="97"/>
      <c r="L945" s="97"/>
      <c r="M945" s="97"/>
      <c r="N945" s="98"/>
      <c r="P945" s="90"/>
      <c r="Q945" s="91"/>
      <c r="R945" s="91"/>
    </row>
    <row r="946" spans="1:18" ht="13.35" customHeight="1" x14ac:dyDescent="0.2">
      <c r="A946" s="111" t="s">
        <v>35</v>
      </c>
      <c r="B946" s="98"/>
      <c r="C946" s="112" t="s">
        <v>74</v>
      </c>
      <c r="D946" s="97"/>
      <c r="E946" s="98"/>
      <c r="F946" s="64"/>
      <c r="G946" s="64"/>
      <c r="H946" s="64"/>
      <c r="I946" s="65">
        <v>362844</v>
      </c>
      <c r="J946" s="113"/>
      <c r="K946" s="98"/>
      <c r="L946" s="113"/>
      <c r="M946" s="97"/>
      <c r="N946" s="98"/>
      <c r="P946" s="90"/>
      <c r="Q946" s="91"/>
      <c r="R946" s="91"/>
    </row>
    <row r="947" spans="1:18" ht="17.25" customHeight="1" x14ac:dyDescent="0.2">
      <c r="A947" s="96"/>
      <c r="B947" s="98"/>
      <c r="C947" s="96" t="s">
        <v>645</v>
      </c>
      <c r="D947" s="97"/>
      <c r="E947" s="98"/>
      <c r="F947" s="67">
        <v>270000</v>
      </c>
      <c r="G947" s="66" t="s">
        <v>60</v>
      </c>
      <c r="H947" s="66" t="s">
        <v>11</v>
      </c>
      <c r="I947" s="68"/>
      <c r="J947" s="66" t="s">
        <v>76</v>
      </c>
      <c r="K947" s="96" t="s">
        <v>79</v>
      </c>
      <c r="L947" s="97"/>
      <c r="M947" s="97"/>
      <c r="N947" s="98"/>
      <c r="P947" s="90"/>
      <c r="Q947" s="91"/>
      <c r="R947" s="91"/>
    </row>
    <row r="948" spans="1:18" ht="19.5" customHeight="1" x14ac:dyDescent="0.2">
      <c r="A948" s="96"/>
      <c r="B948" s="98"/>
      <c r="C948" s="96" t="s">
        <v>646</v>
      </c>
      <c r="D948" s="97"/>
      <c r="E948" s="98"/>
      <c r="F948" s="67">
        <v>92844</v>
      </c>
      <c r="G948" s="66" t="s">
        <v>466</v>
      </c>
      <c r="H948" s="66" t="s">
        <v>11</v>
      </c>
      <c r="I948" s="68"/>
      <c r="J948" s="66" t="s">
        <v>211</v>
      </c>
      <c r="K948" s="96" t="s">
        <v>212</v>
      </c>
      <c r="L948" s="97"/>
      <c r="M948" s="97"/>
      <c r="N948" s="98"/>
      <c r="P948" s="90"/>
      <c r="Q948" s="91"/>
      <c r="R948" s="91"/>
    </row>
    <row r="949" spans="1:18" ht="13.35" customHeight="1" x14ac:dyDescent="0.2">
      <c r="A949" s="111" t="s">
        <v>58</v>
      </c>
      <c r="B949" s="98"/>
      <c r="C949" s="112" t="s">
        <v>59</v>
      </c>
      <c r="D949" s="97"/>
      <c r="E949" s="98"/>
      <c r="F949" s="64"/>
      <c r="G949" s="64"/>
      <c r="H949" s="64"/>
      <c r="I949" s="65">
        <v>425000</v>
      </c>
      <c r="J949" s="113"/>
      <c r="K949" s="98"/>
      <c r="L949" s="113"/>
      <c r="M949" s="97"/>
      <c r="N949" s="98"/>
      <c r="P949" s="90"/>
      <c r="Q949" s="91"/>
      <c r="R949" s="91"/>
    </row>
    <row r="950" spans="1:18" x14ac:dyDescent="0.2">
      <c r="A950" s="96"/>
      <c r="B950" s="99"/>
      <c r="C950" s="96" t="s">
        <v>647</v>
      </c>
      <c r="D950" s="104"/>
      <c r="E950" s="99"/>
      <c r="F950" s="106">
        <v>140000</v>
      </c>
      <c r="G950" s="96" t="s">
        <v>466</v>
      </c>
      <c r="H950" s="96" t="s">
        <v>11</v>
      </c>
      <c r="I950" s="109"/>
      <c r="J950" s="66" t="s">
        <v>211</v>
      </c>
      <c r="K950" s="96" t="s">
        <v>371</v>
      </c>
      <c r="L950" s="97"/>
      <c r="M950" s="97"/>
      <c r="N950" s="98"/>
      <c r="P950" s="90"/>
      <c r="Q950" s="91"/>
      <c r="R950" s="91"/>
    </row>
    <row r="951" spans="1:18" x14ac:dyDescent="0.2">
      <c r="A951" s="100"/>
      <c r="B951" s="101"/>
      <c r="C951" s="100"/>
      <c r="D951" s="91"/>
      <c r="E951" s="101"/>
      <c r="F951" s="107"/>
      <c r="G951" s="107"/>
      <c r="H951" s="107"/>
      <c r="I951" s="107"/>
      <c r="J951" s="66" t="s">
        <v>211</v>
      </c>
      <c r="K951" s="96" t="s">
        <v>372</v>
      </c>
      <c r="L951" s="97"/>
      <c r="M951" s="97"/>
      <c r="N951" s="98"/>
      <c r="P951" s="91"/>
      <c r="Q951" s="91"/>
      <c r="R951" s="91"/>
    </row>
    <row r="952" spans="1:18" x14ac:dyDescent="0.2">
      <c r="A952" s="102"/>
      <c r="B952" s="103"/>
      <c r="C952" s="102"/>
      <c r="D952" s="105"/>
      <c r="E952" s="103"/>
      <c r="F952" s="108"/>
      <c r="G952" s="108"/>
      <c r="H952" s="108"/>
      <c r="I952" s="108"/>
      <c r="J952" s="66" t="s">
        <v>211</v>
      </c>
      <c r="K952" s="96" t="s">
        <v>373</v>
      </c>
      <c r="L952" s="97"/>
      <c r="M952" s="97"/>
      <c r="N952" s="98"/>
      <c r="P952" s="91"/>
      <c r="Q952" s="91"/>
      <c r="R952" s="91"/>
    </row>
    <row r="953" spans="1:18" ht="409.6" hidden="1" customHeight="1" x14ac:dyDescent="0.2"/>
    <row r="954" spans="1:18" x14ac:dyDescent="0.2">
      <c r="A954" s="96"/>
      <c r="B954" s="99"/>
      <c r="C954" s="96" t="s">
        <v>648</v>
      </c>
      <c r="D954" s="104"/>
      <c r="E954" s="99"/>
      <c r="F954" s="106">
        <v>55000</v>
      </c>
      <c r="G954" s="96" t="s">
        <v>466</v>
      </c>
      <c r="H954" s="96" t="s">
        <v>11</v>
      </c>
      <c r="I954" s="109"/>
      <c r="J954" s="66" t="s">
        <v>385</v>
      </c>
      <c r="K954" s="96" t="s">
        <v>470</v>
      </c>
      <c r="L954" s="97"/>
      <c r="M954" s="97"/>
      <c r="N954" s="98"/>
      <c r="P954" s="90"/>
      <c r="Q954" s="91"/>
      <c r="R954" s="91"/>
    </row>
    <row r="955" spans="1:18" x14ac:dyDescent="0.2">
      <c r="A955" s="102"/>
      <c r="B955" s="103"/>
      <c r="C955" s="102"/>
      <c r="D955" s="105"/>
      <c r="E955" s="103"/>
      <c r="F955" s="108"/>
      <c r="G955" s="108"/>
      <c r="H955" s="108"/>
      <c r="I955" s="108"/>
      <c r="J955" s="66" t="s">
        <v>385</v>
      </c>
      <c r="K955" s="96" t="s">
        <v>514</v>
      </c>
      <c r="L955" s="97"/>
      <c r="M955" s="97"/>
      <c r="N955" s="98"/>
      <c r="P955" s="91"/>
      <c r="Q955" s="91"/>
      <c r="R955" s="91"/>
    </row>
    <row r="956" spans="1:18" ht="17.25" customHeight="1" x14ac:dyDescent="0.2">
      <c r="A956" s="96"/>
      <c r="B956" s="98"/>
      <c r="C956" s="96" t="s">
        <v>649</v>
      </c>
      <c r="D956" s="97"/>
      <c r="E956" s="98"/>
      <c r="F956" s="67">
        <v>20000</v>
      </c>
      <c r="G956" s="66" t="s">
        <v>466</v>
      </c>
      <c r="H956" s="66" t="s">
        <v>11</v>
      </c>
      <c r="I956" s="68"/>
      <c r="J956" s="110"/>
      <c r="K956" s="97"/>
      <c r="L956" s="97"/>
      <c r="M956" s="97"/>
      <c r="N956" s="98"/>
      <c r="P956" s="90"/>
      <c r="Q956" s="91"/>
      <c r="R956" s="91"/>
    </row>
    <row r="957" spans="1:18" x14ac:dyDescent="0.2">
      <c r="A957" s="96"/>
      <c r="B957" s="99"/>
      <c r="C957" s="96" t="s">
        <v>650</v>
      </c>
      <c r="D957" s="104"/>
      <c r="E957" s="99"/>
      <c r="F957" s="106">
        <v>40000</v>
      </c>
      <c r="G957" s="96" t="s">
        <v>466</v>
      </c>
      <c r="H957" s="96" t="s">
        <v>5</v>
      </c>
      <c r="I957" s="109"/>
      <c r="J957" s="66" t="s">
        <v>211</v>
      </c>
      <c r="K957" s="96" t="s">
        <v>371</v>
      </c>
      <c r="L957" s="97"/>
      <c r="M957" s="97"/>
      <c r="N957" s="98"/>
      <c r="P957" s="90"/>
      <c r="Q957" s="91"/>
      <c r="R957" s="91"/>
    </row>
    <row r="958" spans="1:18" x14ac:dyDescent="0.2">
      <c r="A958" s="100"/>
      <c r="B958" s="101"/>
      <c r="C958" s="100"/>
      <c r="D958" s="91"/>
      <c r="E958" s="101"/>
      <c r="F958" s="107"/>
      <c r="G958" s="107"/>
      <c r="H958" s="107"/>
      <c r="I958" s="107"/>
      <c r="J958" s="66" t="s">
        <v>211</v>
      </c>
      <c r="K958" s="96" t="s">
        <v>212</v>
      </c>
      <c r="L958" s="97"/>
      <c r="M958" s="97"/>
      <c r="N958" s="98"/>
      <c r="P958" s="91"/>
      <c r="Q958" s="91"/>
      <c r="R958" s="91"/>
    </row>
    <row r="959" spans="1:18" x14ac:dyDescent="0.2">
      <c r="A959" s="100"/>
      <c r="B959" s="101"/>
      <c r="C959" s="100"/>
      <c r="D959" s="91"/>
      <c r="E959" s="101"/>
      <c r="F959" s="107"/>
      <c r="G959" s="107"/>
      <c r="H959" s="107"/>
      <c r="I959" s="107"/>
      <c r="J959" s="66" t="s">
        <v>211</v>
      </c>
      <c r="K959" s="96" t="s">
        <v>372</v>
      </c>
      <c r="L959" s="97"/>
      <c r="M959" s="97"/>
      <c r="N959" s="98"/>
      <c r="P959" s="91"/>
      <c r="Q959" s="91"/>
      <c r="R959" s="91"/>
    </row>
    <row r="960" spans="1:18" x14ac:dyDescent="0.2">
      <c r="A960" s="102"/>
      <c r="B960" s="103"/>
      <c r="C960" s="102"/>
      <c r="D960" s="105"/>
      <c r="E960" s="103"/>
      <c r="F960" s="108"/>
      <c r="G960" s="108"/>
      <c r="H960" s="108"/>
      <c r="I960" s="108"/>
      <c r="J960" s="66" t="s">
        <v>211</v>
      </c>
      <c r="K960" s="96" t="s">
        <v>214</v>
      </c>
      <c r="L960" s="97"/>
      <c r="M960" s="97"/>
      <c r="N960" s="98"/>
      <c r="P960" s="91"/>
      <c r="Q960" s="91"/>
      <c r="R960" s="91"/>
    </row>
    <row r="961" spans="1:18" ht="409.6" hidden="1" customHeight="1" x14ac:dyDescent="0.2"/>
    <row r="962" spans="1:18" x14ac:dyDescent="0.2">
      <c r="A962" s="96"/>
      <c r="B962" s="99"/>
      <c r="C962" s="96" t="s">
        <v>651</v>
      </c>
      <c r="D962" s="104"/>
      <c r="E962" s="99"/>
      <c r="F962" s="106">
        <v>160000</v>
      </c>
      <c r="G962" s="96" t="s">
        <v>466</v>
      </c>
      <c r="H962" s="96" t="s">
        <v>5</v>
      </c>
      <c r="I962" s="109"/>
      <c r="J962" s="66" t="s">
        <v>211</v>
      </c>
      <c r="K962" s="96" t="s">
        <v>371</v>
      </c>
      <c r="L962" s="97"/>
      <c r="M962" s="97"/>
      <c r="N962" s="98"/>
      <c r="P962" s="90"/>
      <c r="Q962" s="91"/>
      <c r="R962" s="91"/>
    </row>
    <row r="963" spans="1:18" x14ac:dyDescent="0.2">
      <c r="A963" s="100"/>
      <c r="B963" s="101"/>
      <c r="C963" s="100"/>
      <c r="D963" s="91"/>
      <c r="E963" s="101"/>
      <c r="F963" s="107"/>
      <c r="G963" s="107"/>
      <c r="H963" s="107"/>
      <c r="I963" s="107"/>
      <c r="J963" s="66" t="s">
        <v>211</v>
      </c>
      <c r="K963" s="96" t="s">
        <v>212</v>
      </c>
      <c r="L963" s="97"/>
      <c r="M963" s="97"/>
      <c r="N963" s="98"/>
      <c r="P963" s="91"/>
      <c r="Q963" s="91"/>
      <c r="R963" s="91"/>
    </row>
    <row r="964" spans="1:18" x14ac:dyDescent="0.2">
      <c r="A964" s="100"/>
      <c r="B964" s="101"/>
      <c r="C964" s="100"/>
      <c r="D964" s="91"/>
      <c r="E964" s="101"/>
      <c r="F964" s="107"/>
      <c r="G964" s="107"/>
      <c r="H964" s="107"/>
      <c r="I964" s="107"/>
      <c r="J964" s="66" t="s">
        <v>211</v>
      </c>
      <c r="K964" s="96" t="s">
        <v>372</v>
      </c>
      <c r="L964" s="97"/>
      <c r="M964" s="97"/>
      <c r="N964" s="98"/>
      <c r="P964" s="91"/>
      <c r="Q964" s="91"/>
      <c r="R964" s="91"/>
    </row>
    <row r="965" spans="1:18" x14ac:dyDescent="0.2">
      <c r="A965" s="102"/>
      <c r="B965" s="103"/>
      <c r="C965" s="102"/>
      <c r="D965" s="105"/>
      <c r="E965" s="103"/>
      <c r="F965" s="108"/>
      <c r="G965" s="108"/>
      <c r="H965" s="108"/>
      <c r="I965" s="108"/>
      <c r="J965" s="66" t="s">
        <v>211</v>
      </c>
      <c r="K965" s="96" t="s">
        <v>214</v>
      </c>
      <c r="L965" s="97"/>
      <c r="M965" s="97"/>
      <c r="N965" s="98"/>
      <c r="P965" s="91"/>
      <c r="Q965" s="91"/>
      <c r="R965" s="91"/>
    </row>
    <row r="966" spans="1:18" ht="409.6" hidden="1" customHeight="1" x14ac:dyDescent="0.2"/>
    <row r="967" spans="1:18" x14ac:dyDescent="0.2">
      <c r="A967" s="96"/>
      <c r="B967" s="99"/>
      <c r="C967" s="96" t="s">
        <v>652</v>
      </c>
      <c r="D967" s="104"/>
      <c r="E967" s="99"/>
      <c r="F967" s="106">
        <v>10000</v>
      </c>
      <c r="G967" s="96" t="s">
        <v>466</v>
      </c>
      <c r="H967" s="96" t="s">
        <v>11</v>
      </c>
      <c r="I967" s="109"/>
      <c r="J967" s="66" t="s">
        <v>385</v>
      </c>
      <c r="K967" s="96" t="s">
        <v>470</v>
      </c>
      <c r="L967" s="97"/>
      <c r="M967" s="97"/>
      <c r="N967" s="98"/>
      <c r="P967" s="90"/>
      <c r="Q967" s="91"/>
      <c r="R967" s="91"/>
    </row>
    <row r="968" spans="1:18" x14ac:dyDescent="0.2">
      <c r="A968" s="102"/>
      <c r="B968" s="103"/>
      <c r="C968" s="102"/>
      <c r="D968" s="105"/>
      <c r="E968" s="103"/>
      <c r="F968" s="108"/>
      <c r="G968" s="108"/>
      <c r="H968" s="108"/>
      <c r="I968" s="108"/>
      <c r="J968" s="66" t="s">
        <v>385</v>
      </c>
      <c r="K968" s="96" t="s">
        <v>386</v>
      </c>
      <c r="L968" s="97"/>
      <c r="M968" s="97"/>
      <c r="N968" s="98"/>
      <c r="P968" s="91"/>
      <c r="Q968" s="91"/>
      <c r="R968" s="91"/>
    </row>
    <row r="969" spans="1:18" ht="13.35" customHeight="1" x14ac:dyDescent="0.2">
      <c r="A969" s="111" t="s">
        <v>29</v>
      </c>
      <c r="B969" s="98"/>
      <c r="C969" s="112" t="s">
        <v>27</v>
      </c>
      <c r="D969" s="97"/>
      <c r="E969" s="98"/>
      <c r="F969" s="64"/>
      <c r="G969" s="64"/>
      <c r="H969" s="64"/>
      <c r="I969" s="65">
        <v>63785.85</v>
      </c>
      <c r="J969" s="113"/>
      <c r="K969" s="98"/>
      <c r="L969" s="113"/>
      <c r="M969" s="97"/>
      <c r="N969" s="98"/>
      <c r="P969" s="90"/>
      <c r="Q969" s="91"/>
      <c r="R969" s="91"/>
    </row>
    <row r="970" spans="1:18" ht="12.6" customHeight="1" x14ac:dyDescent="0.2">
      <c r="A970" s="96"/>
      <c r="B970" s="98"/>
      <c r="C970" s="96" t="s">
        <v>653</v>
      </c>
      <c r="D970" s="97"/>
      <c r="E970" s="98"/>
      <c r="F970" s="67">
        <v>12500</v>
      </c>
      <c r="G970" s="66" t="s">
        <v>654</v>
      </c>
      <c r="H970" s="66" t="s">
        <v>11</v>
      </c>
      <c r="I970" s="68"/>
      <c r="J970" s="66" t="s">
        <v>385</v>
      </c>
      <c r="K970" s="96" t="s">
        <v>387</v>
      </c>
      <c r="L970" s="97"/>
      <c r="M970" s="97"/>
      <c r="N970" s="98"/>
      <c r="P970" s="90"/>
      <c r="Q970" s="91"/>
      <c r="R970" s="91"/>
    </row>
    <row r="971" spans="1:18" ht="12.6" customHeight="1" x14ac:dyDescent="0.2">
      <c r="A971" s="96"/>
      <c r="B971" s="98"/>
      <c r="C971" s="96" t="s">
        <v>655</v>
      </c>
      <c r="D971" s="97"/>
      <c r="E971" s="98"/>
      <c r="F971" s="67">
        <v>12500</v>
      </c>
      <c r="G971" s="66" t="s">
        <v>656</v>
      </c>
      <c r="H971" s="66" t="s">
        <v>11</v>
      </c>
      <c r="I971" s="68"/>
      <c r="J971" s="66" t="s">
        <v>385</v>
      </c>
      <c r="K971" s="96" t="s">
        <v>387</v>
      </c>
      <c r="L971" s="97"/>
      <c r="M971" s="97"/>
      <c r="N971" s="98"/>
      <c r="P971" s="90"/>
      <c r="Q971" s="91"/>
      <c r="R971" s="91"/>
    </row>
    <row r="972" spans="1:18" ht="12.6" customHeight="1" x14ac:dyDescent="0.2">
      <c r="A972" s="96"/>
      <c r="B972" s="98"/>
      <c r="C972" s="96" t="s">
        <v>657</v>
      </c>
      <c r="D972" s="97"/>
      <c r="E972" s="98"/>
      <c r="F972" s="67">
        <v>16700</v>
      </c>
      <c r="G972" s="66" t="s">
        <v>658</v>
      </c>
      <c r="H972" s="66" t="s">
        <v>11</v>
      </c>
      <c r="I972" s="68"/>
      <c r="J972" s="66" t="s">
        <v>385</v>
      </c>
      <c r="K972" s="96" t="s">
        <v>387</v>
      </c>
      <c r="L972" s="97"/>
      <c r="M972" s="97"/>
      <c r="N972" s="98"/>
      <c r="P972" s="90"/>
      <c r="Q972" s="91"/>
      <c r="R972" s="91"/>
    </row>
    <row r="973" spans="1:18" ht="409.6" hidden="1" customHeight="1" x14ac:dyDescent="0.2"/>
    <row r="974" spans="1:18" ht="12.6" customHeight="1" x14ac:dyDescent="0.2">
      <c r="A974" s="96"/>
      <c r="B974" s="98"/>
      <c r="C974" s="96" t="s">
        <v>659</v>
      </c>
      <c r="D974" s="97"/>
      <c r="E974" s="98"/>
      <c r="F974" s="67">
        <v>22085.85</v>
      </c>
      <c r="G974" s="66" t="s">
        <v>660</v>
      </c>
      <c r="H974" s="66" t="s">
        <v>11</v>
      </c>
      <c r="I974" s="68"/>
      <c r="J974" s="66" t="s">
        <v>385</v>
      </c>
      <c r="K974" s="96" t="s">
        <v>628</v>
      </c>
      <c r="L974" s="97"/>
      <c r="M974" s="97"/>
      <c r="N974" s="98"/>
      <c r="P974" s="90"/>
      <c r="Q974" s="91"/>
      <c r="R974" s="91"/>
    </row>
    <row r="975" spans="1:18" ht="13.35" customHeight="1" x14ac:dyDescent="0.2">
      <c r="A975" s="111" t="s">
        <v>39</v>
      </c>
      <c r="B975" s="98"/>
      <c r="C975" s="112" t="s">
        <v>432</v>
      </c>
      <c r="D975" s="97"/>
      <c r="E975" s="98"/>
      <c r="F975" s="64"/>
      <c r="G975" s="64"/>
      <c r="H975" s="64"/>
      <c r="I975" s="65">
        <v>214000</v>
      </c>
      <c r="J975" s="113"/>
      <c r="K975" s="98"/>
      <c r="L975" s="113"/>
      <c r="M975" s="97"/>
      <c r="N975" s="98"/>
      <c r="P975" s="90"/>
      <c r="Q975" s="91"/>
      <c r="R975" s="91"/>
    </row>
    <row r="976" spans="1:18" x14ac:dyDescent="0.2">
      <c r="A976" s="96"/>
      <c r="B976" s="99"/>
      <c r="C976" s="96" t="s">
        <v>661</v>
      </c>
      <c r="D976" s="104"/>
      <c r="E976" s="99"/>
      <c r="F976" s="106">
        <v>14000</v>
      </c>
      <c r="G976" s="96" t="s">
        <v>662</v>
      </c>
      <c r="H976" s="96" t="s">
        <v>11</v>
      </c>
      <c r="I976" s="109"/>
      <c r="J976" s="66" t="s">
        <v>378</v>
      </c>
      <c r="K976" s="96" t="s">
        <v>434</v>
      </c>
      <c r="L976" s="97"/>
      <c r="M976" s="97"/>
      <c r="N976" s="98"/>
      <c r="P976" s="90"/>
      <c r="Q976" s="91"/>
      <c r="R976" s="91"/>
    </row>
    <row r="977" spans="1:18" x14ac:dyDescent="0.2">
      <c r="A977" s="100"/>
      <c r="B977" s="101"/>
      <c r="C977" s="100"/>
      <c r="D977" s="91"/>
      <c r="E977" s="101"/>
      <c r="F977" s="107"/>
      <c r="G977" s="107"/>
      <c r="H977" s="107"/>
      <c r="I977" s="107"/>
      <c r="J977" s="66" t="s">
        <v>378</v>
      </c>
      <c r="K977" s="96" t="s">
        <v>379</v>
      </c>
      <c r="L977" s="97"/>
      <c r="M977" s="97"/>
      <c r="N977" s="98"/>
      <c r="P977" s="91"/>
      <c r="Q977" s="91"/>
      <c r="R977" s="91"/>
    </row>
    <row r="978" spans="1:18" x14ac:dyDescent="0.2">
      <c r="A978" s="100"/>
      <c r="B978" s="101"/>
      <c r="C978" s="100"/>
      <c r="D978" s="91"/>
      <c r="E978" s="101"/>
      <c r="F978" s="107"/>
      <c r="G978" s="107"/>
      <c r="H978" s="107"/>
      <c r="I978" s="107"/>
      <c r="J978" s="66" t="s">
        <v>286</v>
      </c>
      <c r="K978" s="96" t="s">
        <v>410</v>
      </c>
      <c r="L978" s="97"/>
      <c r="M978" s="97"/>
      <c r="N978" s="98"/>
      <c r="P978" s="91"/>
      <c r="Q978" s="91"/>
      <c r="R978" s="91"/>
    </row>
    <row r="979" spans="1:18" x14ac:dyDescent="0.2">
      <c r="A979" s="100"/>
      <c r="B979" s="101"/>
      <c r="C979" s="100"/>
      <c r="D979" s="91"/>
      <c r="E979" s="101"/>
      <c r="F979" s="107"/>
      <c r="G979" s="107"/>
      <c r="H979" s="107"/>
      <c r="I979" s="107"/>
      <c r="J979" s="66" t="s">
        <v>286</v>
      </c>
      <c r="K979" s="96" t="s">
        <v>430</v>
      </c>
      <c r="L979" s="97"/>
      <c r="M979" s="97"/>
      <c r="N979" s="98"/>
      <c r="P979" s="91"/>
      <c r="Q979" s="91"/>
      <c r="R979" s="91"/>
    </row>
    <row r="980" spans="1:18" x14ac:dyDescent="0.2">
      <c r="A980" s="100"/>
      <c r="B980" s="101"/>
      <c r="C980" s="100"/>
      <c r="D980" s="91"/>
      <c r="E980" s="101"/>
      <c r="F980" s="107"/>
      <c r="G980" s="107"/>
      <c r="H980" s="107"/>
      <c r="I980" s="107"/>
      <c r="J980" s="66" t="s">
        <v>286</v>
      </c>
      <c r="K980" s="96" t="s">
        <v>401</v>
      </c>
      <c r="L980" s="97"/>
      <c r="M980" s="97"/>
      <c r="N980" s="98"/>
      <c r="P980" s="91"/>
      <c r="Q980" s="91"/>
      <c r="R980" s="91"/>
    </row>
    <row r="981" spans="1:18" x14ac:dyDescent="0.2">
      <c r="A981" s="100"/>
      <c r="B981" s="101"/>
      <c r="C981" s="100"/>
      <c r="D981" s="91"/>
      <c r="E981" s="101"/>
      <c r="F981" s="107"/>
      <c r="G981" s="107"/>
      <c r="H981" s="107"/>
      <c r="I981" s="107"/>
      <c r="J981" s="66" t="s">
        <v>286</v>
      </c>
      <c r="K981" s="96" t="s">
        <v>411</v>
      </c>
      <c r="L981" s="97"/>
      <c r="M981" s="97"/>
      <c r="N981" s="98"/>
      <c r="P981" s="91"/>
      <c r="Q981" s="91"/>
      <c r="R981" s="91"/>
    </row>
    <row r="982" spans="1:18" x14ac:dyDescent="0.2">
      <c r="A982" s="100"/>
      <c r="B982" s="101"/>
      <c r="C982" s="100"/>
      <c r="D982" s="91"/>
      <c r="E982" s="101"/>
      <c r="F982" s="107"/>
      <c r="G982" s="107"/>
      <c r="H982" s="107"/>
      <c r="I982" s="107"/>
      <c r="J982" s="66" t="s">
        <v>286</v>
      </c>
      <c r="K982" s="96" t="s">
        <v>405</v>
      </c>
      <c r="L982" s="97"/>
      <c r="M982" s="97"/>
      <c r="N982" s="98"/>
      <c r="P982" s="91"/>
      <c r="Q982" s="91"/>
      <c r="R982" s="91"/>
    </row>
    <row r="983" spans="1:18" x14ac:dyDescent="0.2">
      <c r="A983" s="100"/>
      <c r="B983" s="101"/>
      <c r="C983" s="100"/>
      <c r="D983" s="91"/>
      <c r="E983" s="101"/>
      <c r="F983" s="107"/>
      <c r="G983" s="107"/>
      <c r="H983" s="107"/>
      <c r="I983" s="107"/>
      <c r="J983" s="66" t="s">
        <v>286</v>
      </c>
      <c r="K983" s="96" t="s">
        <v>406</v>
      </c>
      <c r="L983" s="97"/>
      <c r="M983" s="97"/>
      <c r="N983" s="98"/>
      <c r="P983" s="91"/>
      <c r="Q983" s="91"/>
      <c r="R983" s="91"/>
    </row>
    <row r="984" spans="1:18" x14ac:dyDescent="0.2">
      <c r="A984" s="102"/>
      <c r="B984" s="103"/>
      <c r="C984" s="102"/>
      <c r="D984" s="105"/>
      <c r="E984" s="103"/>
      <c r="F984" s="108"/>
      <c r="G984" s="108"/>
      <c r="H984" s="108"/>
      <c r="I984" s="108"/>
      <c r="J984" s="66" t="s">
        <v>435</v>
      </c>
      <c r="K984" s="96" t="s">
        <v>436</v>
      </c>
      <c r="L984" s="97"/>
      <c r="M984" s="97"/>
      <c r="N984" s="98"/>
      <c r="P984" s="91"/>
      <c r="Q984" s="91"/>
      <c r="R984" s="91"/>
    </row>
    <row r="985" spans="1:18" x14ac:dyDescent="0.2">
      <c r="A985" s="96"/>
      <c r="B985" s="99"/>
      <c r="C985" s="96" t="s">
        <v>663</v>
      </c>
      <c r="D985" s="104"/>
      <c r="E985" s="99"/>
      <c r="F985" s="106">
        <v>200000</v>
      </c>
      <c r="G985" s="96" t="s">
        <v>664</v>
      </c>
      <c r="H985" s="96" t="s">
        <v>11</v>
      </c>
      <c r="I985" s="109"/>
      <c r="J985" s="66" t="s">
        <v>378</v>
      </c>
      <c r="K985" s="96" t="s">
        <v>434</v>
      </c>
      <c r="L985" s="97"/>
      <c r="M985" s="97"/>
      <c r="N985" s="98"/>
      <c r="P985" s="90"/>
      <c r="Q985" s="91"/>
      <c r="R985" s="91"/>
    </row>
    <row r="986" spans="1:18" x14ac:dyDescent="0.2">
      <c r="A986" s="100"/>
      <c r="B986" s="101"/>
      <c r="C986" s="100"/>
      <c r="D986" s="91"/>
      <c r="E986" s="101"/>
      <c r="F986" s="107"/>
      <c r="G986" s="107"/>
      <c r="H986" s="107"/>
      <c r="I986" s="107"/>
      <c r="J986" s="66" t="s">
        <v>378</v>
      </c>
      <c r="K986" s="96" t="s">
        <v>379</v>
      </c>
      <c r="L986" s="97"/>
      <c r="M986" s="97"/>
      <c r="N986" s="98"/>
      <c r="P986" s="91"/>
      <c r="Q986" s="91"/>
      <c r="R986" s="91"/>
    </row>
    <row r="987" spans="1:18" x14ac:dyDescent="0.2">
      <c r="A987" s="100"/>
      <c r="B987" s="101"/>
      <c r="C987" s="100"/>
      <c r="D987" s="91"/>
      <c r="E987" s="101"/>
      <c r="F987" s="107"/>
      <c r="G987" s="107"/>
      <c r="H987" s="107"/>
      <c r="I987" s="107"/>
      <c r="J987" s="66" t="s">
        <v>286</v>
      </c>
      <c r="K987" s="96" t="s">
        <v>410</v>
      </c>
      <c r="L987" s="97"/>
      <c r="M987" s="97"/>
      <c r="N987" s="98"/>
      <c r="P987" s="91"/>
      <c r="Q987" s="91"/>
      <c r="R987" s="91"/>
    </row>
    <row r="988" spans="1:18" x14ac:dyDescent="0.2">
      <c r="A988" s="100"/>
      <c r="B988" s="101"/>
      <c r="C988" s="100"/>
      <c r="D988" s="91"/>
      <c r="E988" s="101"/>
      <c r="F988" s="107"/>
      <c r="G988" s="107"/>
      <c r="H988" s="107"/>
      <c r="I988" s="107"/>
      <c r="J988" s="66" t="s">
        <v>286</v>
      </c>
      <c r="K988" s="96" t="s">
        <v>430</v>
      </c>
      <c r="L988" s="97"/>
      <c r="M988" s="97"/>
      <c r="N988" s="98"/>
      <c r="P988" s="91"/>
      <c r="Q988" s="91"/>
      <c r="R988" s="91"/>
    </row>
    <row r="989" spans="1:18" x14ac:dyDescent="0.2">
      <c r="A989" s="100"/>
      <c r="B989" s="101"/>
      <c r="C989" s="100"/>
      <c r="D989" s="91"/>
      <c r="E989" s="101"/>
      <c r="F989" s="107"/>
      <c r="G989" s="107"/>
      <c r="H989" s="107"/>
      <c r="I989" s="107"/>
      <c r="J989" s="66" t="s">
        <v>286</v>
      </c>
      <c r="K989" s="96" t="s">
        <v>401</v>
      </c>
      <c r="L989" s="97"/>
      <c r="M989" s="97"/>
      <c r="N989" s="98"/>
      <c r="P989" s="91"/>
      <c r="Q989" s="91"/>
      <c r="R989" s="91"/>
    </row>
    <row r="990" spans="1:18" x14ac:dyDescent="0.2">
      <c r="A990" s="100"/>
      <c r="B990" s="101"/>
      <c r="C990" s="100"/>
      <c r="D990" s="91"/>
      <c r="E990" s="101"/>
      <c r="F990" s="107"/>
      <c r="G990" s="107"/>
      <c r="H990" s="107"/>
      <c r="I990" s="107"/>
      <c r="J990" s="66" t="s">
        <v>286</v>
      </c>
      <c r="K990" s="96" t="s">
        <v>411</v>
      </c>
      <c r="L990" s="97"/>
      <c r="M990" s="97"/>
      <c r="N990" s="98"/>
      <c r="P990" s="91"/>
      <c r="Q990" s="91"/>
      <c r="R990" s="91"/>
    </row>
    <row r="991" spans="1:18" x14ac:dyDescent="0.2">
      <c r="A991" s="100"/>
      <c r="B991" s="101"/>
      <c r="C991" s="100"/>
      <c r="D991" s="91"/>
      <c r="E991" s="101"/>
      <c r="F991" s="107"/>
      <c r="G991" s="107"/>
      <c r="H991" s="107"/>
      <c r="I991" s="107"/>
      <c r="J991" s="66" t="s">
        <v>286</v>
      </c>
      <c r="K991" s="96" t="s">
        <v>405</v>
      </c>
      <c r="L991" s="97"/>
      <c r="M991" s="97"/>
      <c r="N991" s="98"/>
      <c r="P991" s="91"/>
      <c r="Q991" s="91"/>
      <c r="R991" s="91"/>
    </row>
    <row r="992" spans="1:18" x14ac:dyDescent="0.2">
      <c r="A992" s="100"/>
      <c r="B992" s="101"/>
      <c r="C992" s="100"/>
      <c r="D992" s="91"/>
      <c r="E992" s="101"/>
      <c r="F992" s="107"/>
      <c r="G992" s="107"/>
      <c r="H992" s="107"/>
      <c r="I992" s="107"/>
      <c r="J992" s="66" t="s">
        <v>286</v>
      </c>
      <c r="K992" s="96" t="s">
        <v>406</v>
      </c>
      <c r="L992" s="97"/>
      <c r="M992" s="97"/>
      <c r="N992" s="98"/>
      <c r="P992" s="91"/>
      <c r="Q992" s="91"/>
      <c r="R992" s="91"/>
    </row>
    <row r="993" spans="1:18" x14ac:dyDescent="0.2">
      <c r="A993" s="102"/>
      <c r="B993" s="103"/>
      <c r="C993" s="102"/>
      <c r="D993" s="105"/>
      <c r="E993" s="103"/>
      <c r="F993" s="108"/>
      <c r="G993" s="108"/>
      <c r="H993" s="108"/>
      <c r="I993" s="108"/>
      <c r="J993" s="66" t="s">
        <v>435</v>
      </c>
      <c r="K993" s="96" t="s">
        <v>436</v>
      </c>
      <c r="L993" s="97"/>
      <c r="M993" s="97"/>
      <c r="N993" s="98"/>
      <c r="P993" s="91"/>
      <c r="Q993" s="91"/>
      <c r="R993" s="91"/>
    </row>
    <row r="994" spans="1:18" ht="409.6" hidden="1" customHeight="1" x14ac:dyDescent="0.2"/>
    <row r="995" spans="1:18" ht="13.35" customHeight="1" x14ac:dyDescent="0.2">
      <c r="A995" s="111" t="s">
        <v>665</v>
      </c>
      <c r="B995" s="98"/>
      <c r="C995" s="112" t="s">
        <v>666</v>
      </c>
      <c r="D995" s="97"/>
      <c r="E995" s="98"/>
      <c r="F995" s="64"/>
      <c r="G995" s="64"/>
      <c r="H995" s="64"/>
      <c r="I995" s="65">
        <v>175500</v>
      </c>
      <c r="J995" s="113"/>
      <c r="K995" s="98"/>
      <c r="L995" s="113"/>
      <c r="M995" s="97"/>
      <c r="N995" s="98"/>
      <c r="P995" s="90"/>
      <c r="Q995" s="91"/>
      <c r="R995" s="91"/>
    </row>
    <row r="996" spans="1:18" x14ac:dyDescent="0.2">
      <c r="A996" s="96"/>
      <c r="B996" s="99"/>
      <c r="C996" s="96" t="s">
        <v>667</v>
      </c>
      <c r="D996" s="104"/>
      <c r="E996" s="99"/>
      <c r="F996" s="106">
        <v>7000</v>
      </c>
      <c r="G996" s="96" t="s">
        <v>466</v>
      </c>
      <c r="H996" s="96" t="s">
        <v>11</v>
      </c>
      <c r="I996" s="109"/>
      <c r="J996" s="66" t="s">
        <v>383</v>
      </c>
      <c r="K996" s="96" t="s">
        <v>668</v>
      </c>
      <c r="L996" s="97"/>
      <c r="M996" s="97"/>
      <c r="N996" s="98"/>
      <c r="P996" s="90"/>
      <c r="Q996" s="91"/>
      <c r="R996" s="91"/>
    </row>
    <row r="997" spans="1:18" x14ac:dyDescent="0.2">
      <c r="A997" s="100"/>
      <c r="B997" s="101"/>
      <c r="C997" s="100"/>
      <c r="D997" s="91"/>
      <c r="E997" s="101"/>
      <c r="F997" s="107"/>
      <c r="G997" s="107"/>
      <c r="H997" s="107"/>
      <c r="I997" s="107"/>
      <c r="J997" s="66" t="s">
        <v>383</v>
      </c>
      <c r="K997" s="96" t="s">
        <v>669</v>
      </c>
      <c r="L997" s="97"/>
      <c r="M997" s="97"/>
      <c r="N997" s="98"/>
      <c r="P997" s="91"/>
      <c r="Q997" s="91"/>
      <c r="R997" s="91"/>
    </row>
    <row r="998" spans="1:18" x14ac:dyDescent="0.2">
      <c r="A998" s="100"/>
      <c r="B998" s="101"/>
      <c r="C998" s="100"/>
      <c r="D998" s="91"/>
      <c r="E998" s="101"/>
      <c r="F998" s="107"/>
      <c r="G998" s="107"/>
      <c r="H998" s="107"/>
      <c r="I998" s="107"/>
      <c r="J998" s="66" t="s">
        <v>383</v>
      </c>
      <c r="K998" s="96" t="s">
        <v>384</v>
      </c>
      <c r="L998" s="97"/>
      <c r="M998" s="97"/>
      <c r="N998" s="98"/>
      <c r="P998" s="91"/>
      <c r="Q998" s="91"/>
      <c r="R998" s="91"/>
    </row>
    <row r="999" spans="1:18" x14ac:dyDescent="0.2">
      <c r="A999" s="100"/>
      <c r="B999" s="101"/>
      <c r="C999" s="100"/>
      <c r="D999" s="91"/>
      <c r="E999" s="101"/>
      <c r="F999" s="107"/>
      <c r="G999" s="107"/>
      <c r="H999" s="107"/>
      <c r="I999" s="107"/>
      <c r="J999" s="66" t="s">
        <v>385</v>
      </c>
      <c r="K999" s="96" t="s">
        <v>470</v>
      </c>
      <c r="L999" s="97"/>
      <c r="M999" s="97"/>
      <c r="N999" s="98"/>
      <c r="P999" s="91"/>
      <c r="Q999" s="91"/>
      <c r="R999" s="91"/>
    </row>
    <row r="1000" spans="1:18" x14ac:dyDescent="0.2">
      <c r="A1000" s="100"/>
      <c r="B1000" s="101"/>
      <c r="C1000" s="100"/>
      <c r="D1000" s="91"/>
      <c r="E1000" s="101"/>
      <c r="F1000" s="107"/>
      <c r="G1000" s="107"/>
      <c r="H1000" s="107"/>
      <c r="I1000" s="107"/>
      <c r="J1000" s="66" t="s">
        <v>385</v>
      </c>
      <c r="K1000" s="96" t="s">
        <v>514</v>
      </c>
      <c r="L1000" s="97"/>
      <c r="M1000" s="97"/>
      <c r="N1000" s="98"/>
      <c r="P1000" s="91"/>
      <c r="Q1000" s="91"/>
      <c r="R1000" s="91"/>
    </row>
    <row r="1001" spans="1:18" x14ac:dyDescent="0.2">
      <c r="A1001" s="100"/>
      <c r="B1001" s="101"/>
      <c r="C1001" s="100"/>
      <c r="D1001" s="91"/>
      <c r="E1001" s="101"/>
      <c r="F1001" s="107"/>
      <c r="G1001" s="107"/>
      <c r="H1001" s="107"/>
      <c r="I1001" s="107"/>
      <c r="J1001" s="66" t="s">
        <v>385</v>
      </c>
      <c r="K1001" s="96" t="s">
        <v>387</v>
      </c>
      <c r="L1001" s="97"/>
      <c r="M1001" s="97"/>
      <c r="N1001" s="98"/>
      <c r="P1001" s="91"/>
      <c r="Q1001" s="91"/>
      <c r="R1001" s="91"/>
    </row>
    <row r="1002" spans="1:18" x14ac:dyDescent="0.2">
      <c r="A1002" s="100"/>
      <c r="B1002" s="101"/>
      <c r="C1002" s="100"/>
      <c r="D1002" s="91"/>
      <c r="E1002" s="101"/>
      <c r="F1002" s="107"/>
      <c r="G1002" s="107"/>
      <c r="H1002" s="107"/>
      <c r="I1002" s="107"/>
      <c r="J1002" s="66" t="s">
        <v>390</v>
      </c>
      <c r="K1002" s="96" t="s">
        <v>392</v>
      </c>
      <c r="L1002" s="97"/>
      <c r="M1002" s="97"/>
      <c r="N1002" s="98"/>
      <c r="P1002" s="91"/>
      <c r="Q1002" s="91"/>
      <c r="R1002" s="91"/>
    </row>
    <row r="1003" spans="1:18" x14ac:dyDescent="0.2">
      <c r="A1003" s="100"/>
      <c r="B1003" s="101"/>
      <c r="C1003" s="100"/>
      <c r="D1003" s="91"/>
      <c r="E1003" s="101"/>
      <c r="F1003" s="107"/>
      <c r="G1003" s="107"/>
      <c r="H1003" s="107"/>
      <c r="I1003" s="107"/>
      <c r="J1003" s="66" t="s">
        <v>390</v>
      </c>
      <c r="K1003" s="96" t="s">
        <v>394</v>
      </c>
      <c r="L1003" s="97"/>
      <c r="M1003" s="97"/>
      <c r="N1003" s="98"/>
      <c r="P1003" s="91"/>
      <c r="Q1003" s="91"/>
      <c r="R1003" s="91"/>
    </row>
    <row r="1004" spans="1:18" x14ac:dyDescent="0.2">
      <c r="A1004" s="100"/>
      <c r="B1004" s="101"/>
      <c r="C1004" s="100"/>
      <c r="D1004" s="91"/>
      <c r="E1004" s="101"/>
      <c r="F1004" s="107"/>
      <c r="G1004" s="107"/>
      <c r="H1004" s="107"/>
      <c r="I1004" s="107"/>
      <c r="J1004" s="66" t="s">
        <v>390</v>
      </c>
      <c r="K1004" s="96" t="s">
        <v>395</v>
      </c>
      <c r="L1004" s="97"/>
      <c r="M1004" s="97"/>
      <c r="N1004" s="98"/>
      <c r="P1004" s="91"/>
      <c r="Q1004" s="91"/>
      <c r="R1004" s="91"/>
    </row>
    <row r="1005" spans="1:18" x14ac:dyDescent="0.2">
      <c r="A1005" s="102"/>
      <c r="B1005" s="103"/>
      <c r="C1005" s="102"/>
      <c r="D1005" s="105"/>
      <c r="E1005" s="103"/>
      <c r="F1005" s="108"/>
      <c r="G1005" s="108"/>
      <c r="H1005" s="108"/>
      <c r="I1005" s="108"/>
      <c r="J1005" s="66" t="s">
        <v>390</v>
      </c>
      <c r="K1005" s="96" t="s">
        <v>397</v>
      </c>
      <c r="L1005" s="97"/>
      <c r="M1005" s="97"/>
      <c r="N1005" s="98"/>
      <c r="P1005" s="91"/>
      <c r="Q1005" s="91"/>
      <c r="R1005" s="91"/>
    </row>
    <row r="1006" spans="1:18" hidden="1" x14ac:dyDescent="0.2">
      <c r="A1006" s="96"/>
      <c r="B1006" s="99"/>
      <c r="C1006" s="96" t="s">
        <v>670</v>
      </c>
      <c r="D1006" s="104"/>
      <c r="E1006" s="99"/>
      <c r="F1006" s="106">
        <v>3000</v>
      </c>
      <c r="G1006" s="96" t="s">
        <v>466</v>
      </c>
      <c r="H1006" s="96" t="s">
        <v>11</v>
      </c>
      <c r="I1006" s="109"/>
      <c r="J1006" s="96" t="s">
        <v>383</v>
      </c>
      <c r="K1006" s="96" t="s">
        <v>671</v>
      </c>
      <c r="L1006" s="104"/>
      <c r="M1006" s="104"/>
      <c r="N1006" s="99"/>
      <c r="P1006" s="90"/>
      <c r="Q1006" s="91"/>
      <c r="R1006" s="91"/>
    </row>
    <row r="1007" spans="1:18" x14ac:dyDescent="0.2">
      <c r="A1007" s="100"/>
      <c r="B1007" s="101"/>
      <c r="C1007" s="100"/>
      <c r="D1007" s="91"/>
      <c r="E1007" s="101"/>
      <c r="F1007" s="107"/>
      <c r="G1007" s="107"/>
      <c r="H1007" s="107"/>
      <c r="I1007" s="107"/>
      <c r="J1007" s="108"/>
      <c r="K1007" s="102"/>
      <c r="L1007" s="105"/>
      <c r="M1007" s="105"/>
      <c r="N1007" s="103"/>
      <c r="P1007" s="91"/>
      <c r="Q1007" s="91"/>
      <c r="R1007" s="91"/>
    </row>
    <row r="1008" spans="1:18" x14ac:dyDescent="0.2">
      <c r="A1008" s="102"/>
      <c r="B1008" s="103"/>
      <c r="C1008" s="102"/>
      <c r="D1008" s="105"/>
      <c r="E1008" s="103"/>
      <c r="F1008" s="108"/>
      <c r="G1008" s="108"/>
      <c r="H1008" s="108"/>
      <c r="I1008" s="108"/>
      <c r="J1008" s="66" t="s">
        <v>383</v>
      </c>
      <c r="K1008" s="96" t="s">
        <v>672</v>
      </c>
      <c r="L1008" s="97"/>
      <c r="M1008" s="97"/>
      <c r="N1008" s="98"/>
      <c r="P1008" s="91"/>
      <c r="Q1008" s="91"/>
      <c r="R1008" s="91"/>
    </row>
    <row r="1009" spans="1:18" ht="409.6" hidden="1" customHeight="1" x14ac:dyDescent="0.2"/>
    <row r="1010" spans="1:18" x14ac:dyDescent="0.2">
      <c r="A1010" s="96"/>
      <c r="B1010" s="99"/>
      <c r="C1010" s="96" t="s">
        <v>673</v>
      </c>
      <c r="D1010" s="104"/>
      <c r="E1010" s="99"/>
      <c r="F1010" s="106">
        <v>15000</v>
      </c>
      <c r="G1010" s="96" t="s">
        <v>466</v>
      </c>
      <c r="H1010" s="96" t="s">
        <v>11</v>
      </c>
      <c r="I1010" s="109"/>
      <c r="J1010" s="66" t="s">
        <v>310</v>
      </c>
      <c r="K1010" s="96" t="s">
        <v>315</v>
      </c>
      <c r="L1010" s="97"/>
      <c r="M1010" s="97"/>
      <c r="N1010" s="98"/>
      <c r="P1010" s="90"/>
      <c r="Q1010" s="91"/>
      <c r="R1010" s="91"/>
    </row>
    <row r="1011" spans="1:18" x14ac:dyDescent="0.2">
      <c r="A1011" s="100"/>
      <c r="B1011" s="101"/>
      <c r="C1011" s="100"/>
      <c r="D1011" s="91"/>
      <c r="E1011" s="101"/>
      <c r="F1011" s="107"/>
      <c r="G1011" s="107"/>
      <c r="H1011" s="107"/>
      <c r="I1011" s="107"/>
      <c r="J1011" s="66" t="s">
        <v>310</v>
      </c>
      <c r="K1011" s="96" t="s">
        <v>311</v>
      </c>
      <c r="L1011" s="97"/>
      <c r="M1011" s="97"/>
      <c r="N1011" s="98"/>
      <c r="P1011" s="91"/>
      <c r="Q1011" s="91"/>
      <c r="R1011" s="91"/>
    </row>
    <row r="1012" spans="1:18" x14ac:dyDescent="0.2">
      <c r="A1012" s="100"/>
      <c r="B1012" s="101"/>
      <c r="C1012" s="100"/>
      <c r="D1012" s="91"/>
      <c r="E1012" s="101"/>
      <c r="F1012" s="107"/>
      <c r="G1012" s="107"/>
      <c r="H1012" s="107"/>
      <c r="I1012" s="107"/>
      <c r="J1012" s="66" t="s">
        <v>276</v>
      </c>
      <c r="K1012" s="96" t="s">
        <v>313</v>
      </c>
      <c r="L1012" s="97"/>
      <c r="M1012" s="97"/>
      <c r="N1012" s="98"/>
      <c r="P1012" s="91"/>
      <c r="Q1012" s="91"/>
      <c r="R1012" s="91"/>
    </row>
    <row r="1013" spans="1:18" x14ac:dyDescent="0.2">
      <c r="A1013" s="100"/>
      <c r="B1013" s="101"/>
      <c r="C1013" s="100"/>
      <c r="D1013" s="91"/>
      <c r="E1013" s="101"/>
      <c r="F1013" s="107"/>
      <c r="G1013" s="107"/>
      <c r="H1013" s="107"/>
      <c r="I1013" s="107"/>
      <c r="J1013" s="66" t="s">
        <v>276</v>
      </c>
      <c r="K1013" s="96" t="s">
        <v>495</v>
      </c>
      <c r="L1013" s="97"/>
      <c r="M1013" s="97"/>
      <c r="N1013" s="98"/>
      <c r="P1013" s="91"/>
      <c r="Q1013" s="91"/>
      <c r="R1013" s="91"/>
    </row>
    <row r="1014" spans="1:18" x14ac:dyDescent="0.2">
      <c r="A1014" s="100"/>
      <c r="B1014" s="101"/>
      <c r="C1014" s="100"/>
      <c r="D1014" s="91"/>
      <c r="E1014" s="101"/>
      <c r="F1014" s="107"/>
      <c r="G1014" s="107"/>
      <c r="H1014" s="107"/>
      <c r="I1014" s="107"/>
      <c r="J1014" s="66" t="s">
        <v>385</v>
      </c>
      <c r="K1014" s="96" t="s">
        <v>470</v>
      </c>
      <c r="L1014" s="97"/>
      <c r="M1014" s="97"/>
      <c r="N1014" s="98"/>
      <c r="P1014" s="91"/>
      <c r="Q1014" s="91"/>
      <c r="R1014" s="91"/>
    </row>
    <row r="1015" spans="1:18" x14ac:dyDescent="0.2">
      <c r="A1015" s="102"/>
      <c r="B1015" s="103"/>
      <c r="C1015" s="102"/>
      <c r="D1015" s="105"/>
      <c r="E1015" s="103"/>
      <c r="F1015" s="108"/>
      <c r="G1015" s="108"/>
      <c r="H1015" s="108"/>
      <c r="I1015" s="108"/>
      <c r="J1015" s="66" t="s">
        <v>390</v>
      </c>
      <c r="K1015" s="96" t="s">
        <v>391</v>
      </c>
      <c r="L1015" s="97"/>
      <c r="M1015" s="97"/>
      <c r="N1015" s="98"/>
      <c r="P1015" s="91"/>
      <c r="Q1015" s="91"/>
      <c r="R1015" s="91"/>
    </row>
    <row r="1016" spans="1:18" ht="409.6" hidden="1" customHeight="1" x14ac:dyDescent="0.2"/>
    <row r="1017" spans="1:18" x14ac:dyDescent="0.2">
      <c r="A1017" s="96"/>
      <c r="B1017" s="99"/>
      <c r="C1017" s="96" t="s">
        <v>674</v>
      </c>
      <c r="D1017" s="104"/>
      <c r="E1017" s="99"/>
      <c r="F1017" s="106">
        <v>5000</v>
      </c>
      <c r="G1017" s="96" t="s">
        <v>466</v>
      </c>
      <c r="H1017" s="96" t="s">
        <v>11</v>
      </c>
      <c r="I1017" s="109"/>
      <c r="J1017" s="66" t="s">
        <v>435</v>
      </c>
      <c r="K1017" s="96" t="s">
        <v>675</v>
      </c>
      <c r="L1017" s="97"/>
      <c r="M1017" s="97"/>
      <c r="N1017" s="98"/>
      <c r="P1017" s="90"/>
      <c r="Q1017" s="91"/>
      <c r="R1017" s="91"/>
    </row>
    <row r="1018" spans="1:18" x14ac:dyDescent="0.2">
      <c r="A1018" s="102"/>
      <c r="B1018" s="103"/>
      <c r="C1018" s="102"/>
      <c r="D1018" s="105"/>
      <c r="E1018" s="103"/>
      <c r="F1018" s="108"/>
      <c r="G1018" s="108"/>
      <c r="H1018" s="108"/>
      <c r="I1018" s="108"/>
      <c r="J1018" s="66" t="s">
        <v>435</v>
      </c>
      <c r="K1018" s="96" t="s">
        <v>676</v>
      </c>
      <c r="L1018" s="97"/>
      <c r="M1018" s="97"/>
      <c r="N1018" s="98"/>
      <c r="P1018" s="91"/>
      <c r="Q1018" s="91"/>
      <c r="R1018" s="91"/>
    </row>
    <row r="1019" spans="1:18" x14ac:dyDescent="0.2">
      <c r="A1019" s="96"/>
      <c r="B1019" s="99"/>
      <c r="C1019" s="96" t="s">
        <v>677</v>
      </c>
      <c r="D1019" s="104"/>
      <c r="E1019" s="99"/>
      <c r="F1019" s="106">
        <v>10000</v>
      </c>
      <c r="G1019" s="96" t="s">
        <v>466</v>
      </c>
      <c r="H1019" s="96" t="s">
        <v>11</v>
      </c>
      <c r="I1019" s="109"/>
      <c r="J1019" s="66" t="s">
        <v>310</v>
      </c>
      <c r="K1019" s="96" t="s">
        <v>311</v>
      </c>
      <c r="L1019" s="97"/>
      <c r="M1019" s="97"/>
      <c r="N1019" s="98"/>
      <c r="P1019" s="90"/>
      <c r="Q1019" s="91"/>
      <c r="R1019" s="91"/>
    </row>
    <row r="1020" spans="1:18" x14ac:dyDescent="0.2">
      <c r="A1020" s="100"/>
      <c r="B1020" s="101"/>
      <c r="C1020" s="100"/>
      <c r="D1020" s="91"/>
      <c r="E1020" s="101"/>
      <c r="F1020" s="107"/>
      <c r="G1020" s="107"/>
      <c r="H1020" s="107"/>
      <c r="I1020" s="107"/>
      <c r="J1020" s="66" t="s">
        <v>310</v>
      </c>
      <c r="K1020" s="96" t="s">
        <v>336</v>
      </c>
      <c r="L1020" s="97"/>
      <c r="M1020" s="97"/>
      <c r="N1020" s="98"/>
      <c r="P1020" s="91"/>
      <c r="Q1020" s="91"/>
      <c r="R1020" s="91"/>
    </row>
    <row r="1021" spans="1:18" x14ac:dyDescent="0.2">
      <c r="A1021" s="100"/>
      <c r="B1021" s="101"/>
      <c r="C1021" s="100"/>
      <c r="D1021" s="91"/>
      <c r="E1021" s="101"/>
      <c r="F1021" s="107"/>
      <c r="G1021" s="107"/>
      <c r="H1021" s="107"/>
      <c r="I1021" s="107"/>
      <c r="J1021" s="66" t="s">
        <v>310</v>
      </c>
      <c r="K1021" s="96" t="s">
        <v>477</v>
      </c>
      <c r="L1021" s="97"/>
      <c r="M1021" s="97"/>
      <c r="N1021" s="98"/>
      <c r="P1021" s="91"/>
      <c r="Q1021" s="91"/>
      <c r="R1021" s="91"/>
    </row>
    <row r="1022" spans="1:18" x14ac:dyDescent="0.2">
      <c r="A1022" s="100"/>
      <c r="B1022" s="101"/>
      <c r="C1022" s="100"/>
      <c r="D1022" s="91"/>
      <c r="E1022" s="101"/>
      <c r="F1022" s="107"/>
      <c r="G1022" s="107"/>
      <c r="H1022" s="107"/>
      <c r="I1022" s="107"/>
      <c r="J1022" s="66" t="s">
        <v>310</v>
      </c>
      <c r="K1022" s="96" t="s">
        <v>348</v>
      </c>
      <c r="L1022" s="97"/>
      <c r="M1022" s="97"/>
      <c r="N1022" s="98"/>
      <c r="P1022" s="91"/>
      <c r="Q1022" s="91"/>
      <c r="R1022" s="91"/>
    </row>
    <row r="1023" spans="1:18" x14ac:dyDescent="0.2">
      <c r="A1023" s="100"/>
      <c r="B1023" s="101"/>
      <c r="C1023" s="100"/>
      <c r="D1023" s="91"/>
      <c r="E1023" s="101"/>
      <c r="F1023" s="107"/>
      <c r="G1023" s="107"/>
      <c r="H1023" s="107"/>
      <c r="I1023" s="107"/>
      <c r="J1023" s="66" t="s">
        <v>286</v>
      </c>
      <c r="K1023" s="96" t="s">
        <v>410</v>
      </c>
      <c r="L1023" s="97"/>
      <c r="M1023" s="97"/>
      <c r="N1023" s="98"/>
      <c r="P1023" s="91"/>
      <c r="Q1023" s="91"/>
      <c r="R1023" s="91"/>
    </row>
    <row r="1024" spans="1:18" x14ac:dyDescent="0.2">
      <c r="A1024" s="100"/>
      <c r="B1024" s="101"/>
      <c r="C1024" s="100"/>
      <c r="D1024" s="91"/>
      <c r="E1024" s="101"/>
      <c r="F1024" s="107"/>
      <c r="G1024" s="107"/>
      <c r="H1024" s="107"/>
      <c r="I1024" s="107"/>
      <c r="J1024" s="66" t="s">
        <v>286</v>
      </c>
      <c r="K1024" s="96" t="s">
        <v>430</v>
      </c>
      <c r="L1024" s="97"/>
      <c r="M1024" s="97"/>
      <c r="N1024" s="98"/>
      <c r="P1024" s="91"/>
      <c r="Q1024" s="91"/>
      <c r="R1024" s="91"/>
    </row>
    <row r="1025" spans="1:18" x14ac:dyDescent="0.2">
      <c r="A1025" s="100"/>
      <c r="B1025" s="101"/>
      <c r="C1025" s="100"/>
      <c r="D1025" s="91"/>
      <c r="E1025" s="101"/>
      <c r="F1025" s="107"/>
      <c r="G1025" s="107"/>
      <c r="H1025" s="107"/>
      <c r="I1025" s="107"/>
      <c r="J1025" s="66" t="s">
        <v>435</v>
      </c>
      <c r="K1025" s="96" t="s">
        <v>675</v>
      </c>
      <c r="L1025" s="97"/>
      <c r="M1025" s="97"/>
      <c r="N1025" s="98"/>
      <c r="P1025" s="91"/>
      <c r="Q1025" s="91"/>
      <c r="R1025" s="91"/>
    </row>
    <row r="1026" spans="1:18" x14ac:dyDescent="0.2">
      <c r="A1026" s="100"/>
      <c r="B1026" s="101"/>
      <c r="C1026" s="100"/>
      <c r="D1026" s="91"/>
      <c r="E1026" s="101"/>
      <c r="F1026" s="107"/>
      <c r="G1026" s="107"/>
      <c r="H1026" s="107"/>
      <c r="I1026" s="107"/>
      <c r="J1026" s="66" t="s">
        <v>435</v>
      </c>
      <c r="K1026" s="96" t="s">
        <v>678</v>
      </c>
      <c r="L1026" s="97"/>
      <c r="M1026" s="97"/>
      <c r="N1026" s="98"/>
      <c r="P1026" s="91"/>
      <c r="Q1026" s="91"/>
      <c r="R1026" s="91"/>
    </row>
    <row r="1027" spans="1:18" x14ac:dyDescent="0.2">
      <c r="A1027" s="100"/>
      <c r="B1027" s="101"/>
      <c r="C1027" s="100"/>
      <c r="D1027" s="91"/>
      <c r="E1027" s="101"/>
      <c r="F1027" s="107"/>
      <c r="G1027" s="107"/>
      <c r="H1027" s="107"/>
      <c r="I1027" s="107"/>
      <c r="J1027" s="66" t="s">
        <v>435</v>
      </c>
      <c r="K1027" s="96" t="s">
        <v>436</v>
      </c>
      <c r="L1027" s="97"/>
      <c r="M1027" s="97"/>
      <c r="N1027" s="98"/>
      <c r="P1027" s="91"/>
      <c r="Q1027" s="91"/>
      <c r="R1027" s="91"/>
    </row>
    <row r="1028" spans="1:18" x14ac:dyDescent="0.2">
      <c r="A1028" s="100"/>
      <c r="B1028" s="101"/>
      <c r="C1028" s="100"/>
      <c r="D1028" s="91"/>
      <c r="E1028" s="101"/>
      <c r="F1028" s="107"/>
      <c r="G1028" s="107"/>
      <c r="H1028" s="107"/>
      <c r="I1028" s="107"/>
      <c r="J1028" s="66" t="s">
        <v>276</v>
      </c>
      <c r="K1028" s="96" t="s">
        <v>313</v>
      </c>
      <c r="L1028" s="97"/>
      <c r="M1028" s="97"/>
      <c r="N1028" s="98"/>
      <c r="P1028" s="91"/>
      <c r="Q1028" s="91"/>
      <c r="R1028" s="91"/>
    </row>
    <row r="1029" spans="1:18" x14ac:dyDescent="0.2">
      <c r="A1029" s="102"/>
      <c r="B1029" s="103"/>
      <c r="C1029" s="102"/>
      <c r="D1029" s="105"/>
      <c r="E1029" s="103"/>
      <c r="F1029" s="108"/>
      <c r="G1029" s="108"/>
      <c r="H1029" s="108"/>
      <c r="I1029" s="108"/>
      <c r="J1029" s="66" t="s">
        <v>276</v>
      </c>
      <c r="K1029" s="96" t="s">
        <v>495</v>
      </c>
      <c r="L1029" s="97"/>
      <c r="M1029" s="97"/>
      <c r="N1029" s="98"/>
      <c r="P1029" s="91"/>
      <c r="Q1029" s="91"/>
      <c r="R1029" s="91"/>
    </row>
    <row r="1030" spans="1:18" ht="409.6" hidden="1" customHeight="1" x14ac:dyDescent="0.2"/>
    <row r="1031" spans="1:18" x14ac:dyDescent="0.2">
      <c r="A1031" s="96"/>
      <c r="B1031" s="99"/>
      <c r="C1031" s="96" t="s">
        <v>679</v>
      </c>
      <c r="D1031" s="104"/>
      <c r="E1031" s="99"/>
      <c r="F1031" s="106">
        <v>14500</v>
      </c>
      <c r="G1031" s="96" t="s">
        <v>466</v>
      </c>
      <c r="H1031" s="96" t="s">
        <v>11</v>
      </c>
      <c r="I1031" s="109"/>
      <c r="J1031" s="66" t="s">
        <v>310</v>
      </c>
      <c r="K1031" s="96" t="s">
        <v>315</v>
      </c>
      <c r="L1031" s="97"/>
      <c r="M1031" s="97"/>
      <c r="N1031" s="98"/>
      <c r="P1031" s="90"/>
      <c r="Q1031" s="91"/>
      <c r="R1031" s="91"/>
    </row>
    <row r="1032" spans="1:18" x14ac:dyDescent="0.2">
      <c r="A1032" s="100"/>
      <c r="B1032" s="101"/>
      <c r="C1032" s="100"/>
      <c r="D1032" s="91"/>
      <c r="E1032" s="101"/>
      <c r="F1032" s="107"/>
      <c r="G1032" s="107"/>
      <c r="H1032" s="107"/>
      <c r="I1032" s="107"/>
      <c r="J1032" s="66" t="s">
        <v>310</v>
      </c>
      <c r="K1032" s="96" t="s">
        <v>311</v>
      </c>
      <c r="L1032" s="97"/>
      <c r="M1032" s="97"/>
      <c r="N1032" s="98"/>
      <c r="P1032" s="91"/>
      <c r="Q1032" s="91"/>
      <c r="R1032" s="91"/>
    </row>
    <row r="1033" spans="1:18" x14ac:dyDescent="0.2">
      <c r="A1033" s="100"/>
      <c r="B1033" s="101"/>
      <c r="C1033" s="100"/>
      <c r="D1033" s="91"/>
      <c r="E1033" s="101"/>
      <c r="F1033" s="107"/>
      <c r="G1033" s="107"/>
      <c r="H1033" s="107"/>
      <c r="I1033" s="107"/>
      <c r="J1033" s="66" t="s">
        <v>276</v>
      </c>
      <c r="K1033" s="96" t="s">
        <v>313</v>
      </c>
      <c r="L1033" s="97"/>
      <c r="M1033" s="97"/>
      <c r="N1033" s="98"/>
      <c r="P1033" s="91"/>
      <c r="Q1033" s="91"/>
      <c r="R1033" s="91"/>
    </row>
    <row r="1034" spans="1:18" x14ac:dyDescent="0.2">
      <c r="A1034" s="100"/>
      <c r="B1034" s="101"/>
      <c r="C1034" s="100"/>
      <c r="D1034" s="91"/>
      <c r="E1034" s="101"/>
      <c r="F1034" s="107"/>
      <c r="G1034" s="107"/>
      <c r="H1034" s="107"/>
      <c r="I1034" s="107"/>
      <c r="J1034" s="66" t="s">
        <v>276</v>
      </c>
      <c r="K1034" s="96" t="s">
        <v>495</v>
      </c>
      <c r="L1034" s="97"/>
      <c r="M1034" s="97"/>
      <c r="N1034" s="98"/>
      <c r="P1034" s="91"/>
      <c r="Q1034" s="91"/>
      <c r="R1034" s="91"/>
    </row>
    <row r="1035" spans="1:18" x14ac:dyDescent="0.2">
      <c r="A1035" s="100"/>
      <c r="B1035" s="101"/>
      <c r="C1035" s="100"/>
      <c r="D1035" s="91"/>
      <c r="E1035" s="101"/>
      <c r="F1035" s="107"/>
      <c r="G1035" s="107"/>
      <c r="H1035" s="107"/>
      <c r="I1035" s="107"/>
      <c r="J1035" s="66" t="s">
        <v>385</v>
      </c>
      <c r="K1035" s="96" t="s">
        <v>470</v>
      </c>
      <c r="L1035" s="97"/>
      <c r="M1035" s="97"/>
      <c r="N1035" s="98"/>
      <c r="P1035" s="91"/>
      <c r="Q1035" s="91"/>
      <c r="R1035" s="91"/>
    </row>
    <row r="1036" spans="1:18" x14ac:dyDescent="0.2">
      <c r="A1036" s="100"/>
      <c r="B1036" s="101"/>
      <c r="C1036" s="100"/>
      <c r="D1036" s="91"/>
      <c r="E1036" s="101"/>
      <c r="F1036" s="107"/>
      <c r="G1036" s="107"/>
      <c r="H1036" s="107"/>
      <c r="I1036" s="107"/>
      <c r="J1036" s="66" t="s">
        <v>385</v>
      </c>
      <c r="K1036" s="96" t="s">
        <v>387</v>
      </c>
      <c r="L1036" s="97"/>
      <c r="M1036" s="97"/>
      <c r="N1036" s="98"/>
      <c r="P1036" s="91"/>
      <c r="Q1036" s="91"/>
      <c r="R1036" s="91"/>
    </row>
    <row r="1037" spans="1:18" x14ac:dyDescent="0.2">
      <c r="A1037" s="100"/>
      <c r="B1037" s="101"/>
      <c r="C1037" s="100"/>
      <c r="D1037" s="91"/>
      <c r="E1037" s="101"/>
      <c r="F1037" s="107"/>
      <c r="G1037" s="107"/>
      <c r="H1037" s="107"/>
      <c r="I1037" s="107"/>
      <c r="J1037" s="66" t="s">
        <v>385</v>
      </c>
      <c r="K1037" s="96" t="s">
        <v>628</v>
      </c>
      <c r="L1037" s="97"/>
      <c r="M1037" s="97"/>
      <c r="N1037" s="98"/>
      <c r="P1037" s="91"/>
      <c r="Q1037" s="91"/>
      <c r="R1037" s="91"/>
    </row>
    <row r="1038" spans="1:18" x14ac:dyDescent="0.2">
      <c r="A1038" s="100"/>
      <c r="B1038" s="101"/>
      <c r="C1038" s="100"/>
      <c r="D1038" s="91"/>
      <c r="E1038" s="101"/>
      <c r="F1038" s="107"/>
      <c r="G1038" s="107"/>
      <c r="H1038" s="107"/>
      <c r="I1038" s="107"/>
      <c r="J1038" s="66" t="s">
        <v>390</v>
      </c>
      <c r="K1038" s="96" t="s">
        <v>391</v>
      </c>
      <c r="L1038" s="97"/>
      <c r="M1038" s="97"/>
      <c r="N1038" s="98"/>
      <c r="P1038" s="91"/>
      <c r="Q1038" s="91"/>
      <c r="R1038" s="91"/>
    </row>
    <row r="1039" spans="1:18" x14ac:dyDescent="0.2">
      <c r="A1039" s="100"/>
      <c r="B1039" s="101"/>
      <c r="C1039" s="100"/>
      <c r="D1039" s="91"/>
      <c r="E1039" s="101"/>
      <c r="F1039" s="107"/>
      <c r="G1039" s="107"/>
      <c r="H1039" s="107"/>
      <c r="I1039" s="107"/>
      <c r="J1039" s="66" t="s">
        <v>390</v>
      </c>
      <c r="K1039" s="96" t="s">
        <v>629</v>
      </c>
      <c r="L1039" s="97"/>
      <c r="M1039" s="97"/>
      <c r="N1039" s="98"/>
      <c r="P1039" s="91"/>
      <c r="Q1039" s="91"/>
      <c r="R1039" s="91"/>
    </row>
    <row r="1040" spans="1:18" x14ac:dyDescent="0.2">
      <c r="A1040" s="102"/>
      <c r="B1040" s="103"/>
      <c r="C1040" s="102"/>
      <c r="D1040" s="105"/>
      <c r="E1040" s="103"/>
      <c r="F1040" s="108"/>
      <c r="G1040" s="108"/>
      <c r="H1040" s="108"/>
      <c r="I1040" s="108"/>
      <c r="J1040" s="66" t="s">
        <v>390</v>
      </c>
      <c r="K1040" s="96" t="s">
        <v>394</v>
      </c>
      <c r="L1040" s="97"/>
      <c r="M1040" s="97"/>
      <c r="N1040" s="98"/>
      <c r="P1040" s="91"/>
      <c r="Q1040" s="91"/>
      <c r="R1040" s="91"/>
    </row>
    <row r="1041" spans="1:18" hidden="1" x14ac:dyDescent="0.2">
      <c r="A1041" s="96"/>
      <c r="B1041" s="99"/>
      <c r="C1041" s="96" t="s">
        <v>680</v>
      </c>
      <c r="D1041" s="104"/>
      <c r="E1041" s="99"/>
      <c r="F1041" s="106">
        <v>85000</v>
      </c>
      <c r="G1041" s="96" t="s">
        <v>466</v>
      </c>
      <c r="H1041" s="96" t="s">
        <v>5</v>
      </c>
      <c r="I1041" s="109"/>
      <c r="J1041" s="110"/>
      <c r="K1041" s="104"/>
      <c r="L1041" s="104"/>
      <c r="M1041" s="104"/>
      <c r="N1041" s="99"/>
      <c r="P1041" s="90"/>
      <c r="Q1041" s="91"/>
      <c r="R1041" s="91"/>
    </row>
    <row r="1042" spans="1:18" ht="26.25" customHeight="1" x14ac:dyDescent="0.2">
      <c r="A1042" s="102"/>
      <c r="B1042" s="103"/>
      <c r="C1042" s="102"/>
      <c r="D1042" s="105"/>
      <c r="E1042" s="103"/>
      <c r="F1042" s="108"/>
      <c r="G1042" s="108"/>
      <c r="H1042" s="108"/>
      <c r="I1042" s="108"/>
      <c r="J1042" s="102"/>
      <c r="K1042" s="105"/>
      <c r="L1042" s="105"/>
      <c r="M1042" s="105"/>
      <c r="N1042" s="103"/>
      <c r="P1042" s="91"/>
      <c r="Q1042" s="91"/>
      <c r="R1042" s="91"/>
    </row>
    <row r="1043" spans="1:18" x14ac:dyDescent="0.2">
      <c r="A1043" s="96"/>
      <c r="B1043" s="99"/>
      <c r="C1043" s="96" t="s">
        <v>681</v>
      </c>
      <c r="D1043" s="104"/>
      <c r="E1043" s="99"/>
      <c r="F1043" s="106">
        <v>13000</v>
      </c>
      <c r="G1043" s="96" t="s">
        <v>466</v>
      </c>
      <c r="H1043" s="96" t="s">
        <v>11</v>
      </c>
      <c r="I1043" s="109"/>
      <c r="J1043" s="66" t="s">
        <v>310</v>
      </c>
      <c r="K1043" s="96" t="s">
        <v>311</v>
      </c>
      <c r="L1043" s="97"/>
      <c r="M1043" s="97"/>
      <c r="N1043" s="98"/>
      <c r="P1043" s="90"/>
      <c r="Q1043" s="91"/>
      <c r="R1043" s="91"/>
    </row>
    <row r="1044" spans="1:18" x14ac:dyDescent="0.2">
      <c r="A1044" s="100"/>
      <c r="B1044" s="101"/>
      <c r="C1044" s="100"/>
      <c r="D1044" s="91"/>
      <c r="E1044" s="101"/>
      <c r="F1044" s="107"/>
      <c r="G1044" s="107"/>
      <c r="H1044" s="107"/>
      <c r="I1044" s="107"/>
      <c r="J1044" s="66" t="s">
        <v>310</v>
      </c>
      <c r="K1044" s="96" t="s">
        <v>477</v>
      </c>
      <c r="L1044" s="97"/>
      <c r="M1044" s="97"/>
      <c r="N1044" s="98"/>
      <c r="P1044" s="91"/>
      <c r="Q1044" s="91"/>
      <c r="R1044" s="91"/>
    </row>
    <row r="1045" spans="1:18" x14ac:dyDescent="0.2">
      <c r="A1045" s="100"/>
      <c r="B1045" s="101"/>
      <c r="C1045" s="100"/>
      <c r="D1045" s="91"/>
      <c r="E1045" s="101"/>
      <c r="F1045" s="107"/>
      <c r="G1045" s="107"/>
      <c r="H1045" s="107"/>
      <c r="I1045" s="107"/>
      <c r="J1045" s="66" t="s">
        <v>276</v>
      </c>
      <c r="K1045" s="96" t="s">
        <v>313</v>
      </c>
      <c r="L1045" s="97"/>
      <c r="M1045" s="97"/>
      <c r="N1045" s="98"/>
      <c r="P1045" s="91"/>
      <c r="Q1045" s="91"/>
      <c r="R1045" s="91"/>
    </row>
    <row r="1046" spans="1:18" x14ac:dyDescent="0.2">
      <c r="A1046" s="100"/>
      <c r="B1046" s="101"/>
      <c r="C1046" s="100"/>
      <c r="D1046" s="91"/>
      <c r="E1046" s="101"/>
      <c r="F1046" s="107"/>
      <c r="G1046" s="107"/>
      <c r="H1046" s="107"/>
      <c r="I1046" s="107"/>
      <c r="J1046" s="66" t="s">
        <v>276</v>
      </c>
      <c r="K1046" s="96" t="s">
        <v>495</v>
      </c>
      <c r="L1046" s="97"/>
      <c r="M1046" s="97"/>
      <c r="N1046" s="98"/>
      <c r="P1046" s="91"/>
      <c r="Q1046" s="91"/>
      <c r="R1046" s="91"/>
    </row>
    <row r="1047" spans="1:18" x14ac:dyDescent="0.2">
      <c r="A1047" s="100"/>
      <c r="B1047" s="101"/>
      <c r="C1047" s="100"/>
      <c r="D1047" s="91"/>
      <c r="E1047" s="101"/>
      <c r="F1047" s="107"/>
      <c r="G1047" s="107"/>
      <c r="H1047" s="107"/>
      <c r="I1047" s="107"/>
      <c r="J1047" s="66" t="s">
        <v>383</v>
      </c>
      <c r="K1047" s="96" t="s">
        <v>669</v>
      </c>
      <c r="L1047" s="97"/>
      <c r="M1047" s="97"/>
      <c r="N1047" s="98"/>
      <c r="P1047" s="91"/>
      <c r="Q1047" s="91"/>
      <c r="R1047" s="91"/>
    </row>
    <row r="1048" spans="1:18" x14ac:dyDescent="0.2">
      <c r="A1048" s="100"/>
      <c r="B1048" s="101"/>
      <c r="C1048" s="100"/>
      <c r="D1048" s="91"/>
      <c r="E1048" s="101"/>
      <c r="F1048" s="107"/>
      <c r="G1048" s="107"/>
      <c r="H1048" s="107"/>
      <c r="I1048" s="107"/>
      <c r="J1048" s="66" t="s">
        <v>390</v>
      </c>
      <c r="K1048" s="96" t="s">
        <v>391</v>
      </c>
      <c r="L1048" s="97"/>
      <c r="M1048" s="97"/>
      <c r="N1048" s="98"/>
      <c r="P1048" s="91"/>
      <c r="Q1048" s="91"/>
      <c r="R1048" s="91"/>
    </row>
    <row r="1049" spans="1:18" x14ac:dyDescent="0.2">
      <c r="A1049" s="100"/>
      <c r="B1049" s="101"/>
      <c r="C1049" s="100"/>
      <c r="D1049" s="91"/>
      <c r="E1049" s="101"/>
      <c r="F1049" s="107"/>
      <c r="G1049" s="107"/>
      <c r="H1049" s="107"/>
      <c r="I1049" s="107"/>
      <c r="J1049" s="66" t="s">
        <v>390</v>
      </c>
      <c r="K1049" s="96" t="s">
        <v>629</v>
      </c>
      <c r="L1049" s="97"/>
      <c r="M1049" s="97"/>
      <c r="N1049" s="98"/>
      <c r="P1049" s="91"/>
      <c r="Q1049" s="91"/>
      <c r="R1049" s="91"/>
    </row>
    <row r="1050" spans="1:18" x14ac:dyDescent="0.2">
      <c r="A1050" s="102"/>
      <c r="B1050" s="103"/>
      <c r="C1050" s="102"/>
      <c r="D1050" s="105"/>
      <c r="E1050" s="103"/>
      <c r="F1050" s="108"/>
      <c r="G1050" s="108"/>
      <c r="H1050" s="108"/>
      <c r="I1050" s="108"/>
      <c r="J1050" s="66" t="s">
        <v>390</v>
      </c>
      <c r="K1050" s="96" t="s">
        <v>394</v>
      </c>
      <c r="L1050" s="97"/>
      <c r="M1050" s="97"/>
      <c r="N1050" s="98"/>
      <c r="P1050" s="91"/>
      <c r="Q1050" s="91"/>
      <c r="R1050" s="91"/>
    </row>
    <row r="1051" spans="1:18" ht="409.6" hidden="1" customHeight="1" x14ac:dyDescent="0.2"/>
    <row r="1052" spans="1:18" x14ac:dyDescent="0.2">
      <c r="A1052" s="96"/>
      <c r="B1052" s="99"/>
      <c r="C1052" s="96" t="s">
        <v>682</v>
      </c>
      <c r="D1052" s="104"/>
      <c r="E1052" s="99"/>
      <c r="F1052" s="106">
        <v>20000</v>
      </c>
      <c r="G1052" s="96" t="s">
        <v>466</v>
      </c>
      <c r="H1052" s="96" t="s">
        <v>11</v>
      </c>
      <c r="I1052" s="109"/>
      <c r="J1052" s="66" t="s">
        <v>383</v>
      </c>
      <c r="K1052" s="96" t="s">
        <v>669</v>
      </c>
      <c r="L1052" s="97"/>
      <c r="M1052" s="97"/>
      <c r="N1052" s="98"/>
      <c r="P1052" s="90"/>
      <c r="Q1052" s="91"/>
      <c r="R1052" s="91"/>
    </row>
    <row r="1053" spans="1:18" x14ac:dyDescent="0.2">
      <c r="A1053" s="102"/>
      <c r="B1053" s="103"/>
      <c r="C1053" s="102"/>
      <c r="D1053" s="105"/>
      <c r="E1053" s="103"/>
      <c r="F1053" s="108"/>
      <c r="G1053" s="108"/>
      <c r="H1053" s="108"/>
      <c r="I1053" s="108"/>
      <c r="J1053" s="66" t="s">
        <v>385</v>
      </c>
      <c r="K1053" s="96" t="s">
        <v>470</v>
      </c>
      <c r="L1053" s="97"/>
      <c r="M1053" s="97"/>
      <c r="N1053" s="98"/>
      <c r="P1053" s="91"/>
      <c r="Q1053" s="91"/>
      <c r="R1053" s="91"/>
    </row>
    <row r="1054" spans="1:18" x14ac:dyDescent="0.2">
      <c r="A1054" s="96"/>
      <c r="B1054" s="99"/>
      <c r="C1054" s="96" t="s">
        <v>683</v>
      </c>
      <c r="D1054" s="104"/>
      <c r="E1054" s="99"/>
      <c r="F1054" s="106">
        <v>3000</v>
      </c>
      <c r="G1054" s="96" t="s">
        <v>466</v>
      </c>
      <c r="H1054" s="96" t="s">
        <v>11</v>
      </c>
      <c r="I1054" s="109"/>
      <c r="J1054" s="66" t="s">
        <v>449</v>
      </c>
      <c r="K1054" s="96" t="s">
        <v>684</v>
      </c>
      <c r="L1054" s="97"/>
      <c r="M1054" s="97"/>
      <c r="N1054" s="98"/>
      <c r="P1054" s="90"/>
      <c r="Q1054" s="91"/>
      <c r="R1054" s="91"/>
    </row>
    <row r="1055" spans="1:18" x14ac:dyDescent="0.2">
      <c r="A1055" s="100"/>
      <c r="B1055" s="101"/>
      <c r="C1055" s="100"/>
      <c r="D1055" s="91"/>
      <c r="E1055" s="101"/>
      <c r="F1055" s="107"/>
      <c r="G1055" s="107"/>
      <c r="H1055" s="107"/>
      <c r="I1055" s="107"/>
      <c r="J1055" s="66" t="s">
        <v>449</v>
      </c>
      <c r="K1055" s="96" t="s">
        <v>450</v>
      </c>
      <c r="L1055" s="97"/>
      <c r="M1055" s="97"/>
      <c r="N1055" s="98"/>
      <c r="P1055" s="91"/>
      <c r="Q1055" s="91"/>
      <c r="R1055" s="91"/>
    </row>
    <row r="1056" spans="1:18" x14ac:dyDescent="0.2">
      <c r="A1056" s="100"/>
      <c r="B1056" s="101"/>
      <c r="C1056" s="100"/>
      <c r="D1056" s="91"/>
      <c r="E1056" s="101"/>
      <c r="F1056" s="107"/>
      <c r="G1056" s="107"/>
      <c r="H1056" s="107"/>
      <c r="I1056" s="107"/>
      <c r="J1056" s="66" t="s">
        <v>449</v>
      </c>
      <c r="K1056" s="96" t="s">
        <v>685</v>
      </c>
      <c r="L1056" s="97"/>
      <c r="M1056" s="97"/>
      <c r="N1056" s="98"/>
      <c r="P1056" s="91"/>
      <c r="Q1056" s="91"/>
      <c r="R1056" s="91"/>
    </row>
    <row r="1057" spans="1:18" x14ac:dyDescent="0.2">
      <c r="A1057" s="100"/>
      <c r="B1057" s="101"/>
      <c r="C1057" s="100"/>
      <c r="D1057" s="91"/>
      <c r="E1057" s="101"/>
      <c r="F1057" s="107"/>
      <c r="G1057" s="107"/>
      <c r="H1057" s="107"/>
      <c r="I1057" s="107"/>
      <c r="J1057" s="66" t="s">
        <v>449</v>
      </c>
      <c r="K1057" s="96" t="s">
        <v>686</v>
      </c>
      <c r="L1057" s="97"/>
      <c r="M1057" s="97"/>
      <c r="N1057" s="98"/>
      <c r="P1057" s="91"/>
      <c r="Q1057" s="91"/>
      <c r="R1057" s="91"/>
    </row>
    <row r="1058" spans="1:18" x14ac:dyDescent="0.2">
      <c r="A1058" s="100"/>
      <c r="B1058" s="101"/>
      <c r="C1058" s="100"/>
      <c r="D1058" s="91"/>
      <c r="E1058" s="101"/>
      <c r="F1058" s="107"/>
      <c r="G1058" s="107"/>
      <c r="H1058" s="107"/>
      <c r="I1058" s="107"/>
      <c r="J1058" s="66" t="s">
        <v>276</v>
      </c>
      <c r="K1058" s="96" t="s">
        <v>313</v>
      </c>
      <c r="L1058" s="97"/>
      <c r="M1058" s="97"/>
      <c r="N1058" s="98"/>
      <c r="P1058" s="91"/>
      <c r="Q1058" s="91"/>
      <c r="R1058" s="91"/>
    </row>
    <row r="1059" spans="1:18" x14ac:dyDescent="0.2">
      <c r="A1059" s="100"/>
      <c r="B1059" s="101"/>
      <c r="C1059" s="100"/>
      <c r="D1059" s="91"/>
      <c r="E1059" s="101"/>
      <c r="F1059" s="107"/>
      <c r="G1059" s="107"/>
      <c r="H1059" s="107"/>
      <c r="I1059" s="107"/>
      <c r="J1059" s="66" t="s">
        <v>276</v>
      </c>
      <c r="K1059" s="96" t="s">
        <v>277</v>
      </c>
      <c r="L1059" s="97"/>
      <c r="M1059" s="97"/>
      <c r="N1059" s="98"/>
      <c r="P1059" s="91"/>
      <c r="Q1059" s="91"/>
      <c r="R1059" s="91"/>
    </row>
    <row r="1060" spans="1:18" x14ac:dyDescent="0.2">
      <c r="A1060" s="100"/>
      <c r="B1060" s="101"/>
      <c r="C1060" s="100"/>
      <c r="D1060" s="91"/>
      <c r="E1060" s="101"/>
      <c r="F1060" s="107"/>
      <c r="G1060" s="107"/>
      <c r="H1060" s="107"/>
      <c r="I1060" s="107"/>
      <c r="J1060" s="66" t="s">
        <v>276</v>
      </c>
      <c r="K1060" s="96" t="s">
        <v>687</v>
      </c>
      <c r="L1060" s="97"/>
      <c r="M1060" s="97"/>
      <c r="N1060" s="98"/>
      <c r="P1060" s="91"/>
      <c r="Q1060" s="91"/>
      <c r="R1060" s="91"/>
    </row>
    <row r="1061" spans="1:18" x14ac:dyDescent="0.2">
      <c r="A1061" s="100"/>
      <c r="B1061" s="101"/>
      <c r="C1061" s="100"/>
      <c r="D1061" s="91"/>
      <c r="E1061" s="101"/>
      <c r="F1061" s="107"/>
      <c r="G1061" s="107"/>
      <c r="H1061" s="107"/>
      <c r="I1061" s="107"/>
      <c r="J1061" s="66" t="s">
        <v>154</v>
      </c>
      <c r="K1061" s="96" t="s">
        <v>155</v>
      </c>
      <c r="L1061" s="97"/>
      <c r="M1061" s="97"/>
      <c r="N1061" s="98"/>
      <c r="P1061" s="91"/>
      <c r="Q1061" s="91"/>
      <c r="R1061" s="91"/>
    </row>
    <row r="1062" spans="1:18" x14ac:dyDescent="0.2">
      <c r="A1062" s="100"/>
      <c r="B1062" s="101"/>
      <c r="C1062" s="100"/>
      <c r="D1062" s="91"/>
      <c r="E1062" s="101"/>
      <c r="F1062" s="107"/>
      <c r="G1062" s="107"/>
      <c r="H1062" s="107"/>
      <c r="I1062" s="107"/>
      <c r="J1062" s="66" t="s">
        <v>154</v>
      </c>
      <c r="K1062" s="96" t="s">
        <v>164</v>
      </c>
      <c r="L1062" s="97"/>
      <c r="M1062" s="97"/>
      <c r="N1062" s="98"/>
      <c r="P1062" s="91"/>
      <c r="Q1062" s="91"/>
      <c r="R1062" s="91"/>
    </row>
    <row r="1063" spans="1:18" x14ac:dyDescent="0.2">
      <c r="A1063" s="102"/>
      <c r="B1063" s="103"/>
      <c r="C1063" s="102"/>
      <c r="D1063" s="105"/>
      <c r="E1063" s="103"/>
      <c r="F1063" s="108"/>
      <c r="G1063" s="108"/>
      <c r="H1063" s="108"/>
      <c r="I1063" s="108"/>
      <c r="J1063" s="66" t="s">
        <v>154</v>
      </c>
      <c r="K1063" s="96" t="s">
        <v>688</v>
      </c>
      <c r="L1063" s="97"/>
      <c r="M1063" s="97"/>
      <c r="N1063" s="98"/>
      <c r="P1063" s="91"/>
      <c r="Q1063" s="91"/>
      <c r="R1063" s="91"/>
    </row>
    <row r="1064" spans="1:18" ht="409.6" hidden="1" customHeight="1" x14ac:dyDescent="0.2"/>
    <row r="1065" spans="1:18" ht="17.100000000000001" customHeight="1" x14ac:dyDescent="0.2">
      <c r="A1065" s="96"/>
      <c r="B1065" s="97"/>
      <c r="C1065" s="97"/>
      <c r="D1065" s="97"/>
      <c r="E1065" s="97"/>
      <c r="F1065" s="97"/>
      <c r="G1065" s="97"/>
      <c r="H1065" s="97"/>
      <c r="I1065" s="98"/>
      <c r="J1065" s="96"/>
      <c r="K1065" s="98"/>
      <c r="L1065" s="96"/>
      <c r="M1065" s="97"/>
      <c r="N1065" s="98"/>
      <c r="P1065" s="90"/>
      <c r="Q1065" s="91"/>
      <c r="R1065" s="91"/>
    </row>
    <row r="1066" spans="1:18" ht="11.45" customHeight="1" x14ac:dyDescent="0.2">
      <c r="A1066" s="90"/>
      <c r="B1066" s="91"/>
      <c r="C1066" s="91"/>
      <c r="D1066" s="91"/>
      <c r="E1066" s="91"/>
      <c r="F1066" s="91"/>
      <c r="G1066" s="91"/>
      <c r="H1066" s="91"/>
      <c r="I1066" s="91"/>
      <c r="J1066" s="91"/>
      <c r="K1066" s="91"/>
      <c r="L1066" s="91"/>
      <c r="M1066" s="91"/>
      <c r="N1066" s="91"/>
      <c r="O1066" s="91"/>
      <c r="P1066" s="91"/>
      <c r="Q1066" s="91"/>
      <c r="R1066" s="91"/>
    </row>
    <row r="1067" spans="1:18" ht="16.350000000000001" customHeight="1" x14ac:dyDescent="0.2">
      <c r="A1067" s="92"/>
      <c r="B1067" s="93"/>
      <c r="C1067" s="93"/>
      <c r="D1067" s="93"/>
      <c r="E1067" s="93"/>
      <c r="F1067" s="93"/>
      <c r="G1067" s="94"/>
      <c r="H1067" s="69" t="s">
        <v>21</v>
      </c>
      <c r="I1067" s="70">
        <v>97785353.640000001</v>
      </c>
      <c r="J1067" s="95"/>
      <c r="K1067" s="94"/>
      <c r="L1067" s="95"/>
      <c r="M1067" s="93"/>
      <c r="N1067" s="94"/>
      <c r="P1067" s="92"/>
      <c r="Q1067" s="93"/>
      <c r="R1067" s="94"/>
    </row>
    <row r="1068" spans="1:18" ht="57" customHeight="1" x14ac:dyDescent="0.2"/>
  </sheetData>
  <mergeCells count="2905">
    <mergeCell ref="A17:B17"/>
    <mergeCell ref="C17:E17"/>
    <mergeCell ref="J17:K17"/>
    <mergeCell ref="L17:N17"/>
    <mergeCell ref="P17:R17"/>
    <mergeCell ref="A18:B18"/>
    <mergeCell ref="C18:E18"/>
    <mergeCell ref="J18:K18"/>
    <mergeCell ref="L18:N18"/>
    <mergeCell ref="P18:R18"/>
    <mergeCell ref="B2:C11"/>
    <mergeCell ref="E2:L14"/>
    <mergeCell ref="R3:T5"/>
    <mergeCell ref="N4:P4"/>
    <mergeCell ref="N7:P7"/>
    <mergeCell ref="R7:T8"/>
    <mergeCell ref="N10:P12"/>
    <mergeCell ref="R11:T13"/>
    <mergeCell ref="K21:N21"/>
    <mergeCell ref="P21:R27"/>
    <mergeCell ref="K22:N22"/>
    <mergeCell ref="K23:N23"/>
    <mergeCell ref="K24:N24"/>
    <mergeCell ref="K25:N25"/>
    <mergeCell ref="K26:N26"/>
    <mergeCell ref="K27:N27"/>
    <mergeCell ref="A21:B27"/>
    <mergeCell ref="C21:E27"/>
    <mergeCell ref="F21:F27"/>
    <mergeCell ref="G21:G27"/>
    <mergeCell ref="H21:H27"/>
    <mergeCell ref="I21:I27"/>
    <mergeCell ref="A19:B19"/>
    <mergeCell ref="C19:E19"/>
    <mergeCell ref="J19:K19"/>
    <mergeCell ref="L19:N19"/>
    <mergeCell ref="P19:R19"/>
    <mergeCell ref="A20:B20"/>
    <mergeCell ref="C20:E20"/>
    <mergeCell ref="J20:K20"/>
    <mergeCell ref="L20:N20"/>
    <mergeCell ref="P20:R20"/>
    <mergeCell ref="A35:B35"/>
    <mergeCell ref="C35:E35"/>
    <mergeCell ref="J35:K35"/>
    <mergeCell ref="L35:N35"/>
    <mergeCell ref="P35:R35"/>
    <mergeCell ref="A36:B36"/>
    <mergeCell ref="C36:E36"/>
    <mergeCell ref="J36:K36"/>
    <mergeCell ref="L36:N36"/>
    <mergeCell ref="P36:R36"/>
    <mergeCell ref="K28:N28"/>
    <mergeCell ref="P28:R34"/>
    <mergeCell ref="K29:N29"/>
    <mergeCell ref="K30:N30"/>
    <mergeCell ref="K31:N31"/>
    <mergeCell ref="K32:N32"/>
    <mergeCell ref="K33:N33"/>
    <mergeCell ref="K34:N34"/>
    <mergeCell ref="A28:B34"/>
    <mergeCell ref="C28:E34"/>
    <mergeCell ref="F28:F34"/>
    <mergeCell ref="G28:G34"/>
    <mergeCell ref="H28:H34"/>
    <mergeCell ref="I28:I34"/>
    <mergeCell ref="A41:B41"/>
    <mergeCell ref="C41:E41"/>
    <mergeCell ref="K41:N41"/>
    <mergeCell ref="P41:R41"/>
    <mergeCell ref="A42:B42"/>
    <mergeCell ref="C42:E42"/>
    <mergeCell ref="K42:N42"/>
    <mergeCell ref="P42:R42"/>
    <mergeCell ref="A39:B39"/>
    <mergeCell ref="C39:E39"/>
    <mergeCell ref="K39:N39"/>
    <mergeCell ref="P39:R39"/>
    <mergeCell ref="A40:B40"/>
    <mergeCell ref="C40:E40"/>
    <mergeCell ref="K40:N40"/>
    <mergeCell ref="P40:R40"/>
    <mergeCell ref="A37:B37"/>
    <mergeCell ref="C37:E37"/>
    <mergeCell ref="K37:N37"/>
    <mergeCell ref="P37:R37"/>
    <mergeCell ref="A38:B38"/>
    <mergeCell ref="C38:E38"/>
    <mergeCell ref="K38:N38"/>
    <mergeCell ref="P38:R38"/>
    <mergeCell ref="A48:B48"/>
    <mergeCell ref="C48:E48"/>
    <mergeCell ref="K48:N48"/>
    <mergeCell ref="P48:R48"/>
    <mergeCell ref="A49:B49"/>
    <mergeCell ref="C49:E49"/>
    <mergeCell ref="K49:N49"/>
    <mergeCell ref="P49:R49"/>
    <mergeCell ref="A46:B46"/>
    <mergeCell ref="C46:E46"/>
    <mergeCell ref="K46:N46"/>
    <mergeCell ref="P46:R46"/>
    <mergeCell ref="A47:B47"/>
    <mergeCell ref="C47:E47"/>
    <mergeCell ref="K47:N47"/>
    <mergeCell ref="P47:R47"/>
    <mergeCell ref="A43:B43"/>
    <mergeCell ref="C43:E43"/>
    <mergeCell ref="K43:N43"/>
    <mergeCell ref="P43:R43"/>
    <mergeCell ref="A45:B45"/>
    <mergeCell ref="C45:E45"/>
    <mergeCell ref="K45:N45"/>
    <mergeCell ref="P45:R45"/>
    <mergeCell ref="A55:B55"/>
    <mergeCell ref="C55:E55"/>
    <mergeCell ref="K55:N55"/>
    <mergeCell ref="P55:R55"/>
    <mergeCell ref="A56:B56"/>
    <mergeCell ref="C56:E56"/>
    <mergeCell ref="K56:N56"/>
    <mergeCell ref="P56:R56"/>
    <mergeCell ref="A53:B53"/>
    <mergeCell ref="C53:E53"/>
    <mergeCell ref="K53:N53"/>
    <mergeCell ref="P53:R53"/>
    <mergeCell ref="A54:B54"/>
    <mergeCell ref="C54:E54"/>
    <mergeCell ref="K54:N54"/>
    <mergeCell ref="P54:R54"/>
    <mergeCell ref="A50:B50"/>
    <mergeCell ref="C50:E50"/>
    <mergeCell ref="K50:N50"/>
    <mergeCell ref="P50:R50"/>
    <mergeCell ref="A52:B52"/>
    <mergeCell ref="C52:E52"/>
    <mergeCell ref="K52:N52"/>
    <mergeCell ref="P52:R52"/>
    <mergeCell ref="A62:B62"/>
    <mergeCell ref="C62:E62"/>
    <mergeCell ref="K62:N62"/>
    <mergeCell ref="P62:R62"/>
    <mergeCell ref="A63:B63"/>
    <mergeCell ref="C63:E63"/>
    <mergeCell ref="K63:N63"/>
    <mergeCell ref="P63:R63"/>
    <mergeCell ref="A60:B60"/>
    <mergeCell ref="C60:E60"/>
    <mergeCell ref="K60:N60"/>
    <mergeCell ref="P60:R60"/>
    <mergeCell ref="A61:B61"/>
    <mergeCell ref="C61:E61"/>
    <mergeCell ref="K61:N61"/>
    <mergeCell ref="P61:R61"/>
    <mergeCell ref="A57:B57"/>
    <mergeCell ref="C57:E57"/>
    <mergeCell ref="K57:N57"/>
    <mergeCell ref="P57:R57"/>
    <mergeCell ref="A59:B59"/>
    <mergeCell ref="C59:E59"/>
    <mergeCell ref="K59:N59"/>
    <mergeCell ref="P59:R59"/>
    <mergeCell ref="A69:B69"/>
    <mergeCell ref="C69:E69"/>
    <mergeCell ref="K69:N69"/>
    <mergeCell ref="P69:R69"/>
    <mergeCell ref="A70:B70"/>
    <mergeCell ref="C70:E70"/>
    <mergeCell ref="K70:N70"/>
    <mergeCell ref="P70:R70"/>
    <mergeCell ref="A67:B67"/>
    <mergeCell ref="C67:E67"/>
    <mergeCell ref="K67:N67"/>
    <mergeCell ref="P67:R67"/>
    <mergeCell ref="A68:B68"/>
    <mergeCell ref="C68:E68"/>
    <mergeCell ref="K68:N68"/>
    <mergeCell ref="P68:R68"/>
    <mergeCell ref="A64:B64"/>
    <mergeCell ref="C64:E64"/>
    <mergeCell ref="K64:N64"/>
    <mergeCell ref="P64:R64"/>
    <mergeCell ref="A65:B65"/>
    <mergeCell ref="C65:E65"/>
    <mergeCell ref="K65:N65"/>
    <mergeCell ref="P65:R65"/>
    <mergeCell ref="A73:B73"/>
    <mergeCell ref="C73:E73"/>
    <mergeCell ref="J73:N73"/>
    <mergeCell ref="P73:R73"/>
    <mergeCell ref="A74:B74"/>
    <mergeCell ref="C74:E74"/>
    <mergeCell ref="J74:K74"/>
    <mergeCell ref="L74:N74"/>
    <mergeCell ref="P74:R74"/>
    <mergeCell ref="A71:B71"/>
    <mergeCell ref="C71:E71"/>
    <mergeCell ref="J71:K71"/>
    <mergeCell ref="L71:N71"/>
    <mergeCell ref="P71:R71"/>
    <mergeCell ref="A72:B72"/>
    <mergeCell ref="C72:E72"/>
    <mergeCell ref="J72:N72"/>
    <mergeCell ref="P72:R72"/>
    <mergeCell ref="A80:B80"/>
    <mergeCell ref="C80:E80"/>
    <mergeCell ref="K80:N80"/>
    <mergeCell ref="P80:R80"/>
    <mergeCell ref="A81:B81"/>
    <mergeCell ref="C81:E81"/>
    <mergeCell ref="K81:N81"/>
    <mergeCell ref="P81:R81"/>
    <mergeCell ref="A77:B77"/>
    <mergeCell ref="C77:E77"/>
    <mergeCell ref="K77:N77"/>
    <mergeCell ref="P77:R77"/>
    <mergeCell ref="A78:B78"/>
    <mergeCell ref="C78:E78"/>
    <mergeCell ref="K78:N78"/>
    <mergeCell ref="P78:R78"/>
    <mergeCell ref="A75:B75"/>
    <mergeCell ref="C75:E75"/>
    <mergeCell ref="K75:N75"/>
    <mergeCell ref="P75:R75"/>
    <mergeCell ref="A76:B76"/>
    <mergeCell ref="C76:E76"/>
    <mergeCell ref="K76:N76"/>
    <mergeCell ref="P76:R76"/>
    <mergeCell ref="A84:B84"/>
    <mergeCell ref="C84:E84"/>
    <mergeCell ref="K84:N84"/>
    <mergeCell ref="P84:R84"/>
    <mergeCell ref="A85:B87"/>
    <mergeCell ref="C85:E87"/>
    <mergeCell ref="F85:F87"/>
    <mergeCell ref="G85:G87"/>
    <mergeCell ref="H85:H87"/>
    <mergeCell ref="I85:I87"/>
    <mergeCell ref="A82:B82"/>
    <mergeCell ref="C82:E82"/>
    <mergeCell ref="K82:N82"/>
    <mergeCell ref="P82:R82"/>
    <mergeCell ref="A83:B83"/>
    <mergeCell ref="C83:E83"/>
    <mergeCell ref="J83:K83"/>
    <mergeCell ref="L83:N83"/>
    <mergeCell ref="P83:R83"/>
    <mergeCell ref="K89:N89"/>
    <mergeCell ref="P89:R91"/>
    <mergeCell ref="K90:N90"/>
    <mergeCell ref="K91:N91"/>
    <mergeCell ref="A92:B95"/>
    <mergeCell ref="C92:E95"/>
    <mergeCell ref="F92:F95"/>
    <mergeCell ref="G92:G95"/>
    <mergeCell ref="H92:H95"/>
    <mergeCell ref="I92:I95"/>
    <mergeCell ref="K85:N85"/>
    <mergeCell ref="P85:R87"/>
    <mergeCell ref="K86:N86"/>
    <mergeCell ref="K87:N87"/>
    <mergeCell ref="A89:B91"/>
    <mergeCell ref="C89:E91"/>
    <mergeCell ref="F89:F91"/>
    <mergeCell ref="G89:G91"/>
    <mergeCell ref="H89:H91"/>
    <mergeCell ref="I89:I91"/>
    <mergeCell ref="K98:N98"/>
    <mergeCell ref="P98:R100"/>
    <mergeCell ref="K99:N99"/>
    <mergeCell ref="K100:N100"/>
    <mergeCell ref="A101:B101"/>
    <mergeCell ref="C101:E101"/>
    <mergeCell ref="K101:N101"/>
    <mergeCell ref="P101:R101"/>
    <mergeCell ref="A98:B100"/>
    <mergeCell ref="C98:E100"/>
    <mergeCell ref="F98:F100"/>
    <mergeCell ref="G98:G100"/>
    <mergeCell ref="H98:H100"/>
    <mergeCell ref="I98:I100"/>
    <mergeCell ref="K92:N92"/>
    <mergeCell ref="P92:R95"/>
    <mergeCell ref="K93:N93"/>
    <mergeCell ref="K94:N94"/>
    <mergeCell ref="K95:N95"/>
    <mergeCell ref="A97:B97"/>
    <mergeCell ref="C97:E97"/>
    <mergeCell ref="K97:N97"/>
    <mergeCell ref="P97:R97"/>
    <mergeCell ref="K104:N104"/>
    <mergeCell ref="P104:R105"/>
    <mergeCell ref="K105:N105"/>
    <mergeCell ref="A106:B107"/>
    <mergeCell ref="C106:E107"/>
    <mergeCell ref="F106:F107"/>
    <mergeCell ref="G106:G107"/>
    <mergeCell ref="H106:H107"/>
    <mergeCell ref="I106:I107"/>
    <mergeCell ref="K106:N106"/>
    <mergeCell ref="A103:B103"/>
    <mergeCell ref="C103:E103"/>
    <mergeCell ref="K103:N103"/>
    <mergeCell ref="P103:R103"/>
    <mergeCell ref="A104:B105"/>
    <mergeCell ref="C104:E105"/>
    <mergeCell ref="F104:F105"/>
    <mergeCell ref="G104:G105"/>
    <mergeCell ref="H104:H105"/>
    <mergeCell ref="I104:I105"/>
    <mergeCell ref="K109:N109"/>
    <mergeCell ref="A111:B111"/>
    <mergeCell ref="C111:E111"/>
    <mergeCell ref="K111:N111"/>
    <mergeCell ref="P111:R111"/>
    <mergeCell ref="A112:B112"/>
    <mergeCell ref="C112:E112"/>
    <mergeCell ref="K112:N112"/>
    <mergeCell ref="P112:R112"/>
    <mergeCell ref="P106:R107"/>
    <mergeCell ref="K107:N107"/>
    <mergeCell ref="A108:B109"/>
    <mergeCell ref="C108:E109"/>
    <mergeCell ref="F108:F109"/>
    <mergeCell ref="G108:G109"/>
    <mergeCell ref="H108:H109"/>
    <mergeCell ref="I108:I109"/>
    <mergeCell ref="K108:N108"/>
    <mergeCell ref="P108:R109"/>
    <mergeCell ref="A117:B117"/>
    <mergeCell ref="C117:E117"/>
    <mergeCell ref="K117:N117"/>
    <mergeCell ref="P117:R117"/>
    <mergeCell ref="A118:B118"/>
    <mergeCell ref="C118:E118"/>
    <mergeCell ref="K118:N118"/>
    <mergeCell ref="P118:R118"/>
    <mergeCell ref="K113:N113"/>
    <mergeCell ref="P113:R114"/>
    <mergeCell ref="K114:N114"/>
    <mergeCell ref="A115:B115"/>
    <mergeCell ref="C115:E115"/>
    <mergeCell ref="K115:N115"/>
    <mergeCell ref="P115:R115"/>
    <mergeCell ref="A113:B114"/>
    <mergeCell ref="C113:E114"/>
    <mergeCell ref="F113:F114"/>
    <mergeCell ref="G113:G114"/>
    <mergeCell ref="H113:H114"/>
    <mergeCell ref="I113:I114"/>
    <mergeCell ref="K121:N121"/>
    <mergeCell ref="P121:R122"/>
    <mergeCell ref="K122:N122"/>
    <mergeCell ref="A123:B123"/>
    <mergeCell ref="C123:E123"/>
    <mergeCell ref="K123:N123"/>
    <mergeCell ref="P123:R123"/>
    <mergeCell ref="A121:B122"/>
    <mergeCell ref="C121:E122"/>
    <mergeCell ref="F121:F122"/>
    <mergeCell ref="G121:G122"/>
    <mergeCell ref="H121:H122"/>
    <mergeCell ref="I121:I122"/>
    <mergeCell ref="A119:B119"/>
    <mergeCell ref="C119:E119"/>
    <mergeCell ref="K119:N119"/>
    <mergeCell ref="P119:R119"/>
    <mergeCell ref="A120:B120"/>
    <mergeCell ref="C120:E120"/>
    <mergeCell ref="K120:N120"/>
    <mergeCell ref="P120:R120"/>
    <mergeCell ref="K128:N128"/>
    <mergeCell ref="P128:R130"/>
    <mergeCell ref="K129:N129"/>
    <mergeCell ref="K130:N130"/>
    <mergeCell ref="A132:B134"/>
    <mergeCell ref="C132:E134"/>
    <mergeCell ref="F132:F134"/>
    <mergeCell ref="G132:G134"/>
    <mergeCell ref="H132:H134"/>
    <mergeCell ref="I132:I134"/>
    <mergeCell ref="K125:N125"/>
    <mergeCell ref="P125:R127"/>
    <mergeCell ref="K126:N126"/>
    <mergeCell ref="K127:N127"/>
    <mergeCell ref="A128:B130"/>
    <mergeCell ref="C128:E130"/>
    <mergeCell ref="F128:F130"/>
    <mergeCell ref="G128:G130"/>
    <mergeCell ref="H128:H130"/>
    <mergeCell ref="I128:I130"/>
    <mergeCell ref="A125:B127"/>
    <mergeCell ref="C125:E127"/>
    <mergeCell ref="F125:F127"/>
    <mergeCell ref="G125:G127"/>
    <mergeCell ref="H125:H127"/>
    <mergeCell ref="I125:I127"/>
    <mergeCell ref="K135:N135"/>
    <mergeCell ref="P135:R137"/>
    <mergeCell ref="K136:N136"/>
    <mergeCell ref="K137:N137"/>
    <mergeCell ref="A139:B142"/>
    <mergeCell ref="C139:E142"/>
    <mergeCell ref="F139:F142"/>
    <mergeCell ref="G139:G142"/>
    <mergeCell ref="H139:H142"/>
    <mergeCell ref="I139:I142"/>
    <mergeCell ref="K132:N132"/>
    <mergeCell ref="P132:R134"/>
    <mergeCell ref="K133:N133"/>
    <mergeCell ref="K134:N134"/>
    <mergeCell ref="A135:B137"/>
    <mergeCell ref="C135:E137"/>
    <mergeCell ref="F135:F137"/>
    <mergeCell ref="G135:G137"/>
    <mergeCell ref="H135:H137"/>
    <mergeCell ref="I135:I137"/>
    <mergeCell ref="I143:I147"/>
    <mergeCell ref="J143:J144"/>
    <mergeCell ref="K143:N144"/>
    <mergeCell ref="P143:R147"/>
    <mergeCell ref="K145:N145"/>
    <mergeCell ref="K146:N146"/>
    <mergeCell ref="K147:N147"/>
    <mergeCell ref="K139:N139"/>
    <mergeCell ref="P139:R142"/>
    <mergeCell ref="K140:N140"/>
    <mergeCell ref="K141:N141"/>
    <mergeCell ref="K142:N142"/>
    <mergeCell ref="A143:B147"/>
    <mergeCell ref="C143:E147"/>
    <mergeCell ref="F143:F147"/>
    <mergeCell ref="G143:G147"/>
    <mergeCell ref="H143:H147"/>
    <mergeCell ref="A156:B156"/>
    <mergeCell ref="C156:E156"/>
    <mergeCell ref="K156:N156"/>
    <mergeCell ref="P156:R156"/>
    <mergeCell ref="A157:B157"/>
    <mergeCell ref="C157:E157"/>
    <mergeCell ref="K157:N157"/>
    <mergeCell ref="P157:R157"/>
    <mergeCell ref="A153:B153"/>
    <mergeCell ref="C153:E153"/>
    <mergeCell ref="K153:N153"/>
    <mergeCell ref="P153:R153"/>
    <mergeCell ref="A155:B155"/>
    <mergeCell ref="C155:E155"/>
    <mergeCell ref="K155:N155"/>
    <mergeCell ref="P155:R155"/>
    <mergeCell ref="K149:N149"/>
    <mergeCell ref="P149:R151"/>
    <mergeCell ref="K150:N150"/>
    <mergeCell ref="K151:N151"/>
    <mergeCell ref="A152:B152"/>
    <mergeCell ref="C152:E152"/>
    <mergeCell ref="J152:K152"/>
    <mergeCell ref="L152:N152"/>
    <mergeCell ref="P152:R152"/>
    <mergeCell ref="A149:B151"/>
    <mergeCell ref="C149:E151"/>
    <mergeCell ref="F149:F151"/>
    <mergeCell ref="G149:G151"/>
    <mergeCell ref="H149:H151"/>
    <mergeCell ref="I149:I151"/>
    <mergeCell ref="A160:B160"/>
    <mergeCell ref="C160:E160"/>
    <mergeCell ref="J160:N160"/>
    <mergeCell ref="P160:R160"/>
    <mergeCell ref="A161:B161"/>
    <mergeCell ref="C161:E161"/>
    <mergeCell ref="J161:K161"/>
    <mergeCell ref="L161:N161"/>
    <mergeCell ref="P161:R161"/>
    <mergeCell ref="A158:B158"/>
    <mergeCell ref="C158:E158"/>
    <mergeCell ref="J158:K158"/>
    <mergeCell ref="L158:N158"/>
    <mergeCell ref="P158:R158"/>
    <mergeCell ref="A159:B159"/>
    <mergeCell ref="C159:E159"/>
    <mergeCell ref="J159:N159"/>
    <mergeCell ref="P159:R159"/>
    <mergeCell ref="P164:R167"/>
    <mergeCell ref="K165:N165"/>
    <mergeCell ref="K166:N166"/>
    <mergeCell ref="K167:N167"/>
    <mergeCell ref="A169:B169"/>
    <mergeCell ref="C169:E169"/>
    <mergeCell ref="J169:K169"/>
    <mergeCell ref="L169:N169"/>
    <mergeCell ref="P169:R169"/>
    <mergeCell ref="K162:N162"/>
    <mergeCell ref="P162:R163"/>
    <mergeCell ref="K163:N163"/>
    <mergeCell ref="A164:B167"/>
    <mergeCell ref="C164:E167"/>
    <mergeCell ref="F164:F167"/>
    <mergeCell ref="G164:G167"/>
    <mergeCell ref="H164:H167"/>
    <mergeCell ref="I164:I167"/>
    <mergeCell ref="K164:N164"/>
    <mergeCell ref="A162:B163"/>
    <mergeCell ref="C162:E163"/>
    <mergeCell ref="F162:F163"/>
    <mergeCell ref="G162:G163"/>
    <mergeCell ref="H162:H163"/>
    <mergeCell ref="I162:I163"/>
    <mergeCell ref="K171:N171"/>
    <mergeCell ref="P171:R176"/>
    <mergeCell ref="K172:N172"/>
    <mergeCell ref="K173:N173"/>
    <mergeCell ref="K174:N174"/>
    <mergeCell ref="K175:N175"/>
    <mergeCell ref="K176:N176"/>
    <mergeCell ref="A170:B170"/>
    <mergeCell ref="C170:E170"/>
    <mergeCell ref="K170:N170"/>
    <mergeCell ref="P170:R170"/>
    <mergeCell ref="A171:B176"/>
    <mergeCell ref="C171:E176"/>
    <mergeCell ref="F171:F176"/>
    <mergeCell ref="G171:G176"/>
    <mergeCell ref="H171:H176"/>
    <mergeCell ref="I171:I176"/>
    <mergeCell ref="K179:N179"/>
    <mergeCell ref="P179:R180"/>
    <mergeCell ref="K180:N180"/>
    <mergeCell ref="A181:B181"/>
    <mergeCell ref="C181:E181"/>
    <mergeCell ref="K181:N181"/>
    <mergeCell ref="P181:R181"/>
    <mergeCell ref="A178:B178"/>
    <mergeCell ref="C178:E178"/>
    <mergeCell ref="K178:N178"/>
    <mergeCell ref="P178:R178"/>
    <mergeCell ref="A179:B180"/>
    <mergeCell ref="C179:E180"/>
    <mergeCell ref="F179:F180"/>
    <mergeCell ref="G179:G180"/>
    <mergeCell ref="H179:H180"/>
    <mergeCell ref="I179:I180"/>
    <mergeCell ref="K184:N184"/>
    <mergeCell ref="P184:R189"/>
    <mergeCell ref="K185:N185"/>
    <mergeCell ref="K186:N186"/>
    <mergeCell ref="K187:N187"/>
    <mergeCell ref="K188:N188"/>
    <mergeCell ref="K189:N189"/>
    <mergeCell ref="A183:B183"/>
    <mergeCell ref="C183:E183"/>
    <mergeCell ref="J183:N183"/>
    <mergeCell ref="P183:R183"/>
    <mergeCell ref="A184:B189"/>
    <mergeCell ref="C184:E189"/>
    <mergeCell ref="F184:F189"/>
    <mergeCell ref="G184:G189"/>
    <mergeCell ref="H184:H189"/>
    <mergeCell ref="I184:I189"/>
    <mergeCell ref="A198:B198"/>
    <mergeCell ref="C198:E198"/>
    <mergeCell ref="K198:N198"/>
    <mergeCell ref="P198:R198"/>
    <mergeCell ref="A199:B199"/>
    <mergeCell ref="C199:E199"/>
    <mergeCell ref="K199:N199"/>
    <mergeCell ref="P199:R199"/>
    <mergeCell ref="A195:B195"/>
    <mergeCell ref="C195:E195"/>
    <mergeCell ref="K195:N195"/>
    <mergeCell ref="P195:R195"/>
    <mergeCell ref="A196:B196"/>
    <mergeCell ref="C196:E196"/>
    <mergeCell ref="K196:N196"/>
    <mergeCell ref="P196:R196"/>
    <mergeCell ref="K191:N191"/>
    <mergeCell ref="P191:R193"/>
    <mergeCell ref="K192:N192"/>
    <mergeCell ref="K193:N193"/>
    <mergeCell ref="A194:B194"/>
    <mergeCell ref="C194:E194"/>
    <mergeCell ref="J194:K194"/>
    <mergeCell ref="L194:N194"/>
    <mergeCell ref="P194:R194"/>
    <mergeCell ref="A191:B193"/>
    <mergeCell ref="C191:E193"/>
    <mergeCell ref="F191:F193"/>
    <mergeCell ref="G191:G193"/>
    <mergeCell ref="H191:H193"/>
    <mergeCell ref="I191:I193"/>
    <mergeCell ref="A205:B205"/>
    <mergeCell ref="C205:E205"/>
    <mergeCell ref="K205:N205"/>
    <mergeCell ref="P205:R205"/>
    <mergeCell ref="A206:B206"/>
    <mergeCell ref="C206:E206"/>
    <mergeCell ref="K206:N206"/>
    <mergeCell ref="P206:R206"/>
    <mergeCell ref="A202:B202"/>
    <mergeCell ref="C202:E202"/>
    <mergeCell ref="K202:N202"/>
    <mergeCell ref="P202:R202"/>
    <mergeCell ref="A203:B203"/>
    <mergeCell ref="C203:E203"/>
    <mergeCell ref="K203:N203"/>
    <mergeCell ref="P203:R203"/>
    <mergeCell ref="A200:B200"/>
    <mergeCell ref="C200:E200"/>
    <mergeCell ref="K200:N200"/>
    <mergeCell ref="P200:R200"/>
    <mergeCell ref="A201:B201"/>
    <mergeCell ref="C201:E201"/>
    <mergeCell ref="K201:N201"/>
    <mergeCell ref="P201:R201"/>
    <mergeCell ref="A215:B215"/>
    <mergeCell ref="C215:E215"/>
    <mergeCell ref="K215:N215"/>
    <mergeCell ref="P215:R215"/>
    <mergeCell ref="A216:B216"/>
    <mergeCell ref="C216:E216"/>
    <mergeCell ref="K216:N216"/>
    <mergeCell ref="P216:R216"/>
    <mergeCell ref="K208:N208"/>
    <mergeCell ref="P208:R214"/>
    <mergeCell ref="K209:N209"/>
    <mergeCell ref="K210:N210"/>
    <mergeCell ref="K211:N211"/>
    <mergeCell ref="K212:N212"/>
    <mergeCell ref="K213:N213"/>
    <mergeCell ref="K214:N214"/>
    <mergeCell ref="A207:B207"/>
    <mergeCell ref="C207:E207"/>
    <mergeCell ref="K207:N207"/>
    <mergeCell ref="P207:R207"/>
    <mergeCell ref="A208:B214"/>
    <mergeCell ref="C208:E214"/>
    <mergeCell ref="F208:F214"/>
    <mergeCell ref="G208:G214"/>
    <mergeCell ref="H208:H214"/>
    <mergeCell ref="I208:I214"/>
    <mergeCell ref="A220:B220"/>
    <mergeCell ref="C220:E220"/>
    <mergeCell ref="K220:N220"/>
    <mergeCell ref="P220:R220"/>
    <mergeCell ref="A221:B222"/>
    <mergeCell ref="C221:E222"/>
    <mergeCell ref="F221:F222"/>
    <mergeCell ref="G221:G222"/>
    <mergeCell ref="H221:H222"/>
    <mergeCell ref="I221:I222"/>
    <mergeCell ref="A217:B217"/>
    <mergeCell ref="C217:E217"/>
    <mergeCell ref="K217:N217"/>
    <mergeCell ref="P217:R217"/>
    <mergeCell ref="A219:B219"/>
    <mergeCell ref="C219:E219"/>
    <mergeCell ref="K219:N219"/>
    <mergeCell ref="P219:R219"/>
    <mergeCell ref="P223:R229"/>
    <mergeCell ref="K224:N224"/>
    <mergeCell ref="K225:N225"/>
    <mergeCell ref="K226:N226"/>
    <mergeCell ref="K227:N227"/>
    <mergeCell ref="K228:N228"/>
    <mergeCell ref="K229:N229"/>
    <mergeCell ref="K221:N221"/>
    <mergeCell ref="P221:R222"/>
    <mergeCell ref="K222:N222"/>
    <mergeCell ref="A223:B229"/>
    <mergeCell ref="C223:E229"/>
    <mergeCell ref="F223:F229"/>
    <mergeCell ref="G223:G229"/>
    <mergeCell ref="H223:H229"/>
    <mergeCell ref="I223:I229"/>
    <mergeCell ref="K223:N223"/>
    <mergeCell ref="A233:B233"/>
    <mergeCell ref="C233:E233"/>
    <mergeCell ref="K233:N233"/>
    <mergeCell ref="P233:R233"/>
    <mergeCell ref="A234:B234"/>
    <mergeCell ref="C234:E234"/>
    <mergeCell ref="J234:K234"/>
    <mergeCell ref="L234:N234"/>
    <mergeCell ref="P234:R234"/>
    <mergeCell ref="A230:B230"/>
    <mergeCell ref="C230:E230"/>
    <mergeCell ref="K230:N230"/>
    <mergeCell ref="P230:R230"/>
    <mergeCell ref="A231:B231"/>
    <mergeCell ref="C231:E231"/>
    <mergeCell ref="K231:N231"/>
    <mergeCell ref="P231:R231"/>
    <mergeCell ref="A238:B238"/>
    <mergeCell ref="C238:E238"/>
    <mergeCell ref="J238:K238"/>
    <mergeCell ref="L238:N238"/>
    <mergeCell ref="P238:R238"/>
    <mergeCell ref="A239:B239"/>
    <mergeCell ref="C239:E239"/>
    <mergeCell ref="J239:K239"/>
    <mergeCell ref="L239:N239"/>
    <mergeCell ref="P239:R239"/>
    <mergeCell ref="K235:N235"/>
    <mergeCell ref="P235:R236"/>
    <mergeCell ref="K236:N236"/>
    <mergeCell ref="A237:B237"/>
    <mergeCell ref="C237:E237"/>
    <mergeCell ref="K237:N237"/>
    <mergeCell ref="P237:R237"/>
    <mergeCell ref="A235:B236"/>
    <mergeCell ref="C235:E236"/>
    <mergeCell ref="F235:F236"/>
    <mergeCell ref="G235:G236"/>
    <mergeCell ref="H235:H236"/>
    <mergeCell ref="I235:I236"/>
    <mergeCell ref="K241:N241"/>
    <mergeCell ref="P241:R243"/>
    <mergeCell ref="K242:N242"/>
    <mergeCell ref="K243:N243"/>
    <mergeCell ref="A244:B244"/>
    <mergeCell ref="C244:E244"/>
    <mergeCell ref="K244:N244"/>
    <mergeCell ref="P244:R244"/>
    <mergeCell ref="A240:B240"/>
    <mergeCell ref="C240:E240"/>
    <mergeCell ref="K240:N240"/>
    <mergeCell ref="P240:R240"/>
    <mergeCell ref="A241:B243"/>
    <mergeCell ref="C241:E243"/>
    <mergeCell ref="F241:F243"/>
    <mergeCell ref="G241:G243"/>
    <mergeCell ref="H241:H243"/>
    <mergeCell ref="I241:I243"/>
    <mergeCell ref="A247:B247"/>
    <mergeCell ref="C247:E247"/>
    <mergeCell ref="K247:N247"/>
    <mergeCell ref="P247:R247"/>
    <mergeCell ref="A248:B248"/>
    <mergeCell ref="C248:E248"/>
    <mergeCell ref="K248:N248"/>
    <mergeCell ref="P248:R248"/>
    <mergeCell ref="A245:B245"/>
    <mergeCell ref="C245:E245"/>
    <mergeCell ref="J245:K245"/>
    <mergeCell ref="L245:N245"/>
    <mergeCell ref="P245:R245"/>
    <mergeCell ref="A246:B246"/>
    <mergeCell ref="C246:E246"/>
    <mergeCell ref="K246:N246"/>
    <mergeCell ref="P246:R246"/>
    <mergeCell ref="A254:B254"/>
    <mergeCell ref="C254:E254"/>
    <mergeCell ref="K254:N254"/>
    <mergeCell ref="P254:R254"/>
    <mergeCell ref="A255:B255"/>
    <mergeCell ref="C255:E255"/>
    <mergeCell ref="K255:N255"/>
    <mergeCell ref="P255:R255"/>
    <mergeCell ref="A251:B251"/>
    <mergeCell ref="C251:E251"/>
    <mergeCell ref="K251:N251"/>
    <mergeCell ref="P251:R251"/>
    <mergeCell ref="A253:B253"/>
    <mergeCell ref="C253:E253"/>
    <mergeCell ref="K253:N253"/>
    <mergeCell ref="P253:R253"/>
    <mergeCell ref="A249:B249"/>
    <mergeCell ref="C249:E249"/>
    <mergeCell ref="K249:N249"/>
    <mergeCell ref="P249:R249"/>
    <mergeCell ref="A250:B250"/>
    <mergeCell ref="C250:E250"/>
    <mergeCell ref="K250:N250"/>
    <mergeCell ref="P250:R250"/>
    <mergeCell ref="A258:B258"/>
    <mergeCell ref="C258:E258"/>
    <mergeCell ref="J258:K258"/>
    <mergeCell ref="L258:N258"/>
    <mergeCell ref="P258:R258"/>
    <mergeCell ref="A259:B261"/>
    <mergeCell ref="C259:E261"/>
    <mergeCell ref="F259:F261"/>
    <mergeCell ref="G259:G261"/>
    <mergeCell ref="H259:H261"/>
    <mergeCell ref="A256:B256"/>
    <mergeCell ref="C256:E256"/>
    <mergeCell ref="K256:N256"/>
    <mergeCell ref="P256:R256"/>
    <mergeCell ref="A257:B257"/>
    <mergeCell ref="C257:E257"/>
    <mergeCell ref="K257:N257"/>
    <mergeCell ref="P257:R257"/>
    <mergeCell ref="I262:I264"/>
    <mergeCell ref="K262:N262"/>
    <mergeCell ref="P262:R264"/>
    <mergeCell ref="K263:N263"/>
    <mergeCell ref="K264:N264"/>
    <mergeCell ref="A265:B267"/>
    <mergeCell ref="C265:E267"/>
    <mergeCell ref="F265:F267"/>
    <mergeCell ref="G265:G267"/>
    <mergeCell ref="H265:H267"/>
    <mergeCell ref="I259:I261"/>
    <mergeCell ref="K259:N259"/>
    <mergeCell ref="P259:R261"/>
    <mergeCell ref="K260:N260"/>
    <mergeCell ref="K261:N261"/>
    <mergeCell ref="A262:B264"/>
    <mergeCell ref="C262:E264"/>
    <mergeCell ref="F262:F264"/>
    <mergeCell ref="G262:G264"/>
    <mergeCell ref="H262:H264"/>
    <mergeCell ref="I269:I271"/>
    <mergeCell ref="K269:N269"/>
    <mergeCell ref="P269:R271"/>
    <mergeCell ref="K270:N270"/>
    <mergeCell ref="K271:N271"/>
    <mergeCell ref="A272:B272"/>
    <mergeCell ref="C272:E272"/>
    <mergeCell ref="J272:N272"/>
    <mergeCell ref="P272:R272"/>
    <mergeCell ref="I265:I267"/>
    <mergeCell ref="K265:N265"/>
    <mergeCell ref="P265:R267"/>
    <mergeCell ref="K266:N266"/>
    <mergeCell ref="K267:N267"/>
    <mergeCell ref="A269:B271"/>
    <mergeCell ref="C269:E271"/>
    <mergeCell ref="F269:F271"/>
    <mergeCell ref="G269:G271"/>
    <mergeCell ref="H269:H271"/>
    <mergeCell ref="K276:N276"/>
    <mergeCell ref="P276:R278"/>
    <mergeCell ref="K277:N277"/>
    <mergeCell ref="K278:N278"/>
    <mergeCell ref="A280:B282"/>
    <mergeCell ref="C280:E282"/>
    <mergeCell ref="F280:F282"/>
    <mergeCell ref="G280:G282"/>
    <mergeCell ref="H280:H282"/>
    <mergeCell ref="I280:I282"/>
    <mergeCell ref="K273:N273"/>
    <mergeCell ref="P273:R275"/>
    <mergeCell ref="K274:N274"/>
    <mergeCell ref="K275:N275"/>
    <mergeCell ref="A276:B278"/>
    <mergeCell ref="C276:E278"/>
    <mergeCell ref="F276:F278"/>
    <mergeCell ref="G276:G278"/>
    <mergeCell ref="H276:H278"/>
    <mergeCell ref="I276:I278"/>
    <mergeCell ref="A273:B275"/>
    <mergeCell ref="C273:E275"/>
    <mergeCell ref="F273:F275"/>
    <mergeCell ref="G273:G275"/>
    <mergeCell ref="H273:H275"/>
    <mergeCell ref="I273:I275"/>
    <mergeCell ref="K283:N283"/>
    <mergeCell ref="P283:R285"/>
    <mergeCell ref="K284:N284"/>
    <mergeCell ref="K285:N285"/>
    <mergeCell ref="A286:B288"/>
    <mergeCell ref="C286:E288"/>
    <mergeCell ref="F286:F288"/>
    <mergeCell ref="G286:G288"/>
    <mergeCell ref="H286:H288"/>
    <mergeCell ref="I286:I288"/>
    <mergeCell ref="K280:N280"/>
    <mergeCell ref="P280:R282"/>
    <mergeCell ref="K281:N281"/>
    <mergeCell ref="K282:N282"/>
    <mergeCell ref="A283:B285"/>
    <mergeCell ref="C283:E285"/>
    <mergeCell ref="F283:F285"/>
    <mergeCell ref="G283:G285"/>
    <mergeCell ref="H283:H285"/>
    <mergeCell ref="I283:I285"/>
    <mergeCell ref="K290:N290"/>
    <mergeCell ref="P290:R292"/>
    <mergeCell ref="K291:N291"/>
    <mergeCell ref="K292:N292"/>
    <mergeCell ref="A293:B295"/>
    <mergeCell ref="C293:E295"/>
    <mergeCell ref="F293:F295"/>
    <mergeCell ref="G293:G295"/>
    <mergeCell ref="H293:H295"/>
    <mergeCell ref="I293:I295"/>
    <mergeCell ref="K286:N286"/>
    <mergeCell ref="P286:R288"/>
    <mergeCell ref="K287:N287"/>
    <mergeCell ref="K288:N288"/>
    <mergeCell ref="A290:B292"/>
    <mergeCell ref="C290:E292"/>
    <mergeCell ref="F290:F292"/>
    <mergeCell ref="G290:G292"/>
    <mergeCell ref="H290:H292"/>
    <mergeCell ref="I290:I292"/>
    <mergeCell ref="K297:N297"/>
    <mergeCell ref="P297:R299"/>
    <mergeCell ref="K298:N298"/>
    <mergeCell ref="K299:N299"/>
    <mergeCell ref="A300:B302"/>
    <mergeCell ref="C300:E302"/>
    <mergeCell ref="F300:F302"/>
    <mergeCell ref="G300:G302"/>
    <mergeCell ref="H300:H302"/>
    <mergeCell ref="I300:I302"/>
    <mergeCell ref="K293:N293"/>
    <mergeCell ref="P293:R295"/>
    <mergeCell ref="K294:N294"/>
    <mergeCell ref="K295:N295"/>
    <mergeCell ref="A297:B299"/>
    <mergeCell ref="C297:E299"/>
    <mergeCell ref="F297:F299"/>
    <mergeCell ref="G297:G299"/>
    <mergeCell ref="H297:H299"/>
    <mergeCell ref="I297:I299"/>
    <mergeCell ref="K304:N304"/>
    <mergeCell ref="P304:R306"/>
    <mergeCell ref="K305:N305"/>
    <mergeCell ref="K306:N306"/>
    <mergeCell ref="A307:B309"/>
    <mergeCell ref="C307:E309"/>
    <mergeCell ref="F307:F309"/>
    <mergeCell ref="G307:G309"/>
    <mergeCell ref="H307:H309"/>
    <mergeCell ref="I307:I309"/>
    <mergeCell ref="K300:N300"/>
    <mergeCell ref="P300:R302"/>
    <mergeCell ref="K301:N301"/>
    <mergeCell ref="K302:N302"/>
    <mergeCell ref="A304:B306"/>
    <mergeCell ref="C304:E306"/>
    <mergeCell ref="F304:F306"/>
    <mergeCell ref="G304:G306"/>
    <mergeCell ref="H304:H306"/>
    <mergeCell ref="I304:I306"/>
    <mergeCell ref="K311:N311"/>
    <mergeCell ref="P311:R313"/>
    <mergeCell ref="K312:N312"/>
    <mergeCell ref="K313:N313"/>
    <mergeCell ref="A314:B316"/>
    <mergeCell ref="C314:E316"/>
    <mergeCell ref="F314:F316"/>
    <mergeCell ref="G314:G316"/>
    <mergeCell ref="H314:H316"/>
    <mergeCell ref="I314:I316"/>
    <mergeCell ref="K307:N307"/>
    <mergeCell ref="P307:R309"/>
    <mergeCell ref="K308:N308"/>
    <mergeCell ref="K309:N309"/>
    <mergeCell ref="A311:B313"/>
    <mergeCell ref="C311:E313"/>
    <mergeCell ref="F311:F313"/>
    <mergeCell ref="G311:G313"/>
    <mergeCell ref="H311:H313"/>
    <mergeCell ref="I311:I313"/>
    <mergeCell ref="K318:N318"/>
    <mergeCell ref="P318:R320"/>
    <mergeCell ref="K319:N319"/>
    <mergeCell ref="K320:N320"/>
    <mergeCell ref="A321:B323"/>
    <mergeCell ref="C321:E323"/>
    <mergeCell ref="F321:F323"/>
    <mergeCell ref="G321:G323"/>
    <mergeCell ref="H321:H323"/>
    <mergeCell ref="I321:I323"/>
    <mergeCell ref="K314:N314"/>
    <mergeCell ref="P314:R316"/>
    <mergeCell ref="K315:N315"/>
    <mergeCell ref="K316:N316"/>
    <mergeCell ref="A318:B320"/>
    <mergeCell ref="C318:E320"/>
    <mergeCell ref="F318:F320"/>
    <mergeCell ref="G318:G320"/>
    <mergeCell ref="H318:H320"/>
    <mergeCell ref="I318:I320"/>
    <mergeCell ref="K325:N325"/>
    <mergeCell ref="P325:R327"/>
    <mergeCell ref="K326:N326"/>
    <mergeCell ref="K327:N327"/>
    <mergeCell ref="A328:B330"/>
    <mergeCell ref="C328:E330"/>
    <mergeCell ref="F328:F330"/>
    <mergeCell ref="G328:G330"/>
    <mergeCell ref="H328:H330"/>
    <mergeCell ref="I328:I330"/>
    <mergeCell ref="K321:N321"/>
    <mergeCell ref="P321:R323"/>
    <mergeCell ref="K322:N322"/>
    <mergeCell ref="K323:N323"/>
    <mergeCell ref="A325:B327"/>
    <mergeCell ref="C325:E327"/>
    <mergeCell ref="F325:F327"/>
    <mergeCell ref="G325:G327"/>
    <mergeCell ref="H325:H327"/>
    <mergeCell ref="I325:I327"/>
    <mergeCell ref="K332:N332"/>
    <mergeCell ref="P332:R334"/>
    <mergeCell ref="K333:N333"/>
    <mergeCell ref="K334:N334"/>
    <mergeCell ref="A335:B337"/>
    <mergeCell ref="C335:E337"/>
    <mergeCell ref="F335:F337"/>
    <mergeCell ref="G335:G337"/>
    <mergeCell ref="H335:H337"/>
    <mergeCell ref="I335:I337"/>
    <mergeCell ref="K328:N328"/>
    <mergeCell ref="P328:R330"/>
    <mergeCell ref="K329:N329"/>
    <mergeCell ref="K330:N330"/>
    <mergeCell ref="A332:B334"/>
    <mergeCell ref="C332:E334"/>
    <mergeCell ref="F332:F334"/>
    <mergeCell ref="G332:G334"/>
    <mergeCell ref="H332:H334"/>
    <mergeCell ref="I332:I334"/>
    <mergeCell ref="K339:N339"/>
    <mergeCell ref="P339:R341"/>
    <mergeCell ref="K340:N340"/>
    <mergeCell ref="K341:N341"/>
    <mergeCell ref="A342:B344"/>
    <mergeCell ref="C342:E344"/>
    <mergeCell ref="F342:F344"/>
    <mergeCell ref="G342:G344"/>
    <mergeCell ref="H342:H344"/>
    <mergeCell ref="I342:I344"/>
    <mergeCell ref="K335:N335"/>
    <mergeCell ref="P335:R337"/>
    <mergeCell ref="K336:N336"/>
    <mergeCell ref="K337:N337"/>
    <mergeCell ref="A339:B341"/>
    <mergeCell ref="C339:E341"/>
    <mergeCell ref="F339:F341"/>
    <mergeCell ref="G339:G341"/>
    <mergeCell ref="H339:H341"/>
    <mergeCell ref="I339:I341"/>
    <mergeCell ref="K346:N346"/>
    <mergeCell ref="P346:R348"/>
    <mergeCell ref="K347:N347"/>
    <mergeCell ref="K348:N348"/>
    <mergeCell ref="A349:B351"/>
    <mergeCell ref="C349:E351"/>
    <mergeCell ref="F349:F351"/>
    <mergeCell ref="G349:G351"/>
    <mergeCell ref="H349:H351"/>
    <mergeCell ref="I349:I351"/>
    <mergeCell ref="K342:N342"/>
    <mergeCell ref="P342:R344"/>
    <mergeCell ref="K343:N343"/>
    <mergeCell ref="K344:N344"/>
    <mergeCell ref="A346:B348"/>
    <mergeCell ref="C346:E348"/>
    <mergeCell ref="F346:F348"/>
    <mergeCell ref="G346:G348"/>
    <mergeCell ref="H346:H348"/>
    <mergeCell ref="I346:I348"/>
    <mergeCell ref="K352:N352"/>
    <mergeCell ref="P352:R354"/>
    <mergeCell ref="K353:N353"/>
    <mergeCell ref="K354:N354"/>
    <mergeCell ref="A356:B358"/>
    <mergeCell ref="C356:E358"/>
    <mergeCell ref="F356:F358"/>
    <mergeCell ref="G356:G358"/>
    <mergeCell ref="H356:H358"/>
    <mergeCell ref="I356:I358"/>
    <mergeCell ref="K349:N349"/>
    <mergeCell ref="P349:R351"/>
    <mergeCell ref="K350:N350"/>
    <mergeCell ref="K351:N351"/>
    <mergeCell ref="A352:B354"/>
    <mergeCell ref="C352:E354"/>
    <mergeCell ref="F352:F354"/>
    <mergeCell ref="G352:G354"/>
    <mergeCell ref="H352:H354"/>
    <mergeCell ref="I352:I354"/>
    <mergeCell ref="K359:N359"/>
    <mergeCell ref="P359:R361"/>
    <mergeCell ref="K360:N360"/>
    <mergeCell ref="K361:N361"/>
    <mergeCell ref="A363:B365"/>
    <mergeCell ref="C363:E365"/>
    <mergeCell ref="F363:F365"/>
    <mergeCell ref="G363:G365"/>
    <mergeCell ref="H363:H365"/>
    <mergeCell ref="I363:I365"/>
    <mergeCell ref="K356:N356"/>
    <mergeCell ref="P356:R358"/>
    <mergeCell ref="K357:N357"/>
    <mergeCell ref="K358:N358"/>
    <mergeCell ref="A359:B361"/>
    <mergeCell ref="C359:E361"/>
    <mergeCell ref="F359:F361"/>
    <mergeCell ref="G359:G361"/>
    <mergeCell ref="H359:H361"/>
    <mergeCell ref="I359:I361"/>
    <mergeCell ref="K366:N366"/>
    <mergeCell ref="P366:R369"/>
    <mergeCell ref="K367:N367"/>
    <mergeCell ref="K368:N368"/>
    <mergeCell ref="K369:N369"/>
    <mergeCell ref="A371:B371"/>
    <mergeCell ref="C371:E371"/>
    <mergeCell ref="J371:K371"/>
    <mergeCell ref="L371:N371"/>
    <mergeCell ref="P371:R371"/>
    <mergeCell ref="K363:N363"/>
    <mergeCell ref="P363:R365"/>
    <mergeCell ref="K364:N364"/>
    <mergeCell ref="K365:N365"/>
    <mergeCell ref="A366:B369"/>
    <mergeCell ref="C366:E369"/>
    <mergeCell ref="F366:F369"/>
    <mergeCell ref="G366:G369"/>
    <mergeCell ref="H366:H369"/>
    <mergeCell ref="I366:I369"/>
    <mergeCell ref="A374:B374"/>
    <mergeCell ref="C374:E374"/>
    <mergeCell ref="J374:K374"/>
    <mergeCell ref="L374:N374"/>
    <mergeCell ref="P374:R374"/>
    <mergeCell ref="A375:B375"/>
    <mergeCell ref="C375:E375"/>
    <mergeCell ref="K375:N375"/>
    <mergeCell ref="P375:R375"/>
    <mergeCell ref="A372:B372"/>
    <mergeCell ref="C372:E372"/>
    <mergeCell ref="K372:N372"/>
    <mergeCell ref="P372:R372"/>
    <mergeCell ref="A373:B373"/>
    <mergeCell ref="C373:E373"/>
    <mergeCell ref="K373:N373"/>
    <mergeCell ref="P373:R373"/>
    <mergeCell ref="P382:R383"/>
    <mergeCell ref="K383:N383"/>
    <mergeCell ref="A384:B384"/>
    <mergeCell ref="C384:E384"/>
    <mergeCell ref="K384:N384"/>
    <mergeCell ref="P384:R384"/>
    <mergeCell ref="K379:N379"/>
    <mergeCell ref="P379:R380"/>
    <mergeCell ref="K380:N380"/>
    <mergeCell ref="A382:B383"/>
    <mergeCell ref="C382:E383"/>
    <mergeCell ref="F382:F383"/>
    <mergeCell ref="G382:G383"/>
    <mergeCell ref="H382:H383"/>
    <mergeCell ref="I382:I383"/>
    <mergeCell ref="K382:N382"/>
    <mergeCell ref="K376:N376"/>
    <mergeCell ref="P376:R378"/>
    <mergeCell ref="K377:N377"/>
    <mergeCell ref="K378:N378"/>
    <mergeCell ref="A379:B380"/>
    <mergeCell ref="C379:E380"/>
    <mergeCell ref="F379:F380"/>
    <mergeCell ref="G379:G380"/>
    <mergeCell ref="H379:H380"/>
    <mergeCell ref="I379:I380"/>
    <mergeCell ref="A376:B378"/>
    <mergeCell ref="C376:E378"/>
    <mergeCell ref="F376:F378"/>
    <mergeCell ref="G376:G378"/>
    <mergeCell ref="H376:H378"/>
    <mergeCell ref="I376:I378"/>
    <mergeCell ref="A387:B387"/>
    <mergeCell ref="C387:E387"/>
    <mergeCell ref="K387:N387"/>
    <mergeCell ref="P387:R387"/>
    <mergeCell ref="A389:B389"/>
    <mergeCell ref="C389:E389"/>
    <mergeCell ref="K389:N389"/>
    <mergeCell ref="P389:R389"/>
    <mergeCell ref="A385:B385"/>
    <mergeCell ref="C385:E385"/>
    <mergeCell ref="J385:K385"/>
    <mergeCell ref="L385:N385"/>
    <mergeCell ref="P385:R385"/>
    <mergeCell ref="A386:B386"/>
    <mergeCell ref="C386:E386"/>
    <mergeCell ref="K386:N386"/>
    <mergeCell ref="P386:R386"/>
    <mergeCell ref="A392:B392"/>
    <mergeCell ref="C392:E392"/>
    <mergeCell ref="K392:N392"/>
    <mergeCell ref="P392:R392"/>
    <mergeCell ref="A393:B393"/>
    <mergeCell ref="C393:E393"/>
    <mergeCell ref="J393:K393"/>
    <mergeCell ref="L393:N393"/>
    <mergeCell ref="P393:R393"/>
    <mergeCell ref="A390:B390"/>
    <mergeCell ref="C390:E390"/>
    <mergeCell ref="K390:N390"/>
    <mergeCell ref="P390:R390"/>
    <mergeCell ref="A391:B391"/>
    <mergeCell ref="C391:E391"/>
    <mergeCell ref="K391:N391"/>
    <mergeCell ref="P391:R391"/>
    <mergeCell ref="A398:B398"/>
    <mergeCell ref="C398:E398"/>
    <mergeCell ref="J398:N398"/>
    <mergeCell ref="P398:R398"/>
    <mergeCell ref="A399:B399"/>
    <mergeCell ref="C399:E399"/>
    <mergeCell ref="J399:N399"/>
    <mergeCell ref="P399:R399"/>
    <mergeCell ref="A396:B396"/>
    <mergeCell ref="C396:E396"/>
    <mergeCell ref="J396:N396"/>
    <mergeCell ref="P396:R396"/>
    <mergeCell ref="A397:B397"/>
    <mergeCell ref="C397:E397"/>
    <mergeCell ref="J397:N397"/>
    <mergeCell ref="P397:R397"/>
    <mergeCell ref="A394:B394"/>
    <mergeCell ref="C394:E394"/>
    <mergeCell ref="J394:N394"/>
    <mergeCell ref="P394:R394"/>
    <mergeCell ref="A395:B395"/>
    <mergeCell ref="C395:E395"/>
    <mergeCell ref="J395:N395"/>
    <mergeCell ref="P395:R395"/>
    <mergeCell ref="I401:I403"/>
    <mergeCell ref="K401:N401"/>
    <mergeCell ref="P401:R403"/>
    <mergeCell ref="K402:N402"/>
    <mergeCell ref="K403:N403"/>
    <mergeCell ref="A405:B408"/>
    <mergeCell ref="C405:E408"/>
    <mergeCell ref="F405:F408"/>
    <mergeCell ref="G405:G408"/>
    <mergeCell ref="H405:H408"/>
    <mergeCell ref="A400:B400"/>
    <mergeCell ref="C400:E400"/>
    <mergeCell ref="J400:K400"/>
    <mergeCell ref="L400:N400"/>
    <mergeCell ref="P400:R400"/>
    <mergeCell ref="A401:B403"/>
    <mergeCell ref="C401:E403"/>
    <mergeCell ref="F401:F403"/>
    <mergeCell ref="G401:G403"/>
    <mergeCell ref="H401:H403"/>
    <mergeCell ref="J409:J410"/>
    <mergeCell ref="K409:N410"/>
    <mergeCell ref="P409:R412"/>
    <mergeCell ref="K411:N411"/>
    <mergeCell ref="K412:N412"/>
    <mergeCell ref="A414:B416"/>
    <mergeCell ref="C414:E416"/>
    <mergeCell ref="F414:F416"/>
    <mergeCell ref="G414:G416"/>
    <mergeCell ref="H414:H416"/>
    <mergeCell ref="A409:B412"/>
    <mergeCell ref="C409:E412"/>
    <mergeCell ref="F409:F412"/>
    <mergeCell ref="G409:G412"/>
    <mergeCell ref="H409:H412"/>
    <mergeCell ref="I409:I412"/>
    <mergeCell ref="I405:I408"/>
    <mergeCell ref="K405:N405"/>
    <mergeCell ref="P405:R408"/>
    <mergeCell ref="K406:N406"/>
    <mergeCell ref="K407:N407"/>
    <mergeCell ref="K408:N408"/>
    <mergeCell ref="I417:I418"/>
    <mergeCell ref="K417:N417"/>
    <mergeCell ref="P417:R418"/>
    <mergeCell ref="K418:N418"/>
    <mergeCell ref="A420:B421"/>
    <mergeCell ref="C420:E421"/>
    <mergeCell ref="F420:F421"/>
    <mergeCell ref="G420:G421"/>
    <mergeCell ref="H420:H421"/>
    <mergeCell ref="I420:I421"/>
    <mergeCell ref="I414:I416"/>
    <mergeCell ref="K414:N414"/>
    <mergeCell ref="P414:R416"/>
    <mergeCell ref="K415:N415"/>
    <mergeCell ref="K416:N416"/>
    <mergeCell ref="A417:B418"/>
    <mergeCell ref="C417:E418"/>
    <mergeCell ref="F417:F418"/>
    <mergeCell ref="G417:G418"/>
    <mergeCell ref="H417:H418"/>
    <mergeCell ref="P422:R423"/>
    <mergeCell ref="K423:N423"/>
    <mergeCell ref="A424:B424"/>
    <mergeCell ref="C424:E424"/>
    <mergeCell ref="J424:K424"/>
    <mergeCell ref="L424:N424"/>
    <mergeCell ref="P424:R424"/>
    <mergeCell ref="K420:N420"/>
    <mergeCell ref="P420:R421"/>
    <mergeCell ref="K421:N421"/>
    <mergeCell ref="A422:B423"/>
    <mergeCell ref="C422:E423"/>
    <mergeCell ref="F422:F423"/>
    <mergeCell ref="G422:G423"/>
    <mergeCell ref="H422:H423"/>
    <mergeCell ref="I422:I423"/>
    <mergeCell ref="K422:N422"/>
    <mergeCell ref="K434:N434"/>
    <mergeCell ref="K435:N435"/>
    <mergeCell ref="K436:N436"/>
    <mergeCell ref="K437:N437"/>
    <mergeCell ref="A438:B438"/>
    <mergeCell ref="C438:E438"/>
    <mergeCell ref="K438:N438"/>
    <mergeCell ref="K425:N425"/>
    <mergeCell ref="P425:R437"/>
    <mergeCell ref="K426:N426"/>
    <mergeCell ref="K427:N427"/>
    <mergeCell ref="K428:N428"/>
    <mergeCell ref="K429:N429"/>
    <mergeCell ref="K430:N430"/>
    <mergeCell ref="K431:N431"/>
    <mergeCell ref="K432:N432"/>
    <mergeCell ref="K433:N433"/>
    <mergeCell ref="A425:B437"/>
    <mergeCell ref="C425:E437"/>
    <mergeCell ref="F425:F437"/>
    <mergeCell ref="G425:G437"/>
    <mergeCell ref="H425:H437"/>
    <mergeCell ref="I425:I437"/>
    <mergeCell ref="K441:N441"/>
    <mergeCell ref="A442:B451"/>
    <mergeCell ref="C442:E451"/>
    <mergeCell ref="F442:F451"/>
    <mergeCell ref="G442:G451"/>
    <mergeCell ref="H442:H451"/>
    <mergeCell ref="I442:I451"/>
    <mergeCell ref="K442:N442"/>
    <mergeCell ref="P438:R438"/>
    <mergeCell ref="A439:B441"/>
    <mergeCell ref="C439:E441"/>
    <mergeCell ref="F439:F441"/>
    <mergeCell ref="G439:G441"/>
    <mergeCell ref="H439:H441"/>
    <mergeCell ref="I439:I441"/>
    <mergeCell ref="K439:N439"/>
    <mergeCell ref="P439:R441"/>
    <mergeCell ref="K440:N440"/>
    <mergeCell ref="K463:N463"/>
    <mergeCell ref="K464:N464"/>
    <mergeCell ref="K465:N465"/>
    <mergeCell ref="K466:N466"/>
    <mergeCell ref="K467:N467"/>
    <mergeCell ref="K453:N453"/>
    <mergeCell ref="P453:R474"/>
    <mergeCell ref="K454:N454"/>
    <mergeCell ref="K455:N455"/>
    <mergeCell ref="K456:N456"/>
    <mergeCell ref="K457:N457"/>
    <mergeCell ref="K458:N458"/>
    <mergeCell ref="K459:N459"/>
    <mergeCell ref="K460:N460"/>
    <mergeCell ref="K461:N461"/>
    <mergeCell ref="P442:R451"/>
    <mergeCell ref="K443:N443"/>
    <mergeCell ref="K444:N444"/>
    <mergeCell ref="K445:N445"/>
    <mergeCell ref="K446:N446"/>
    <mergeCell ref="K447:N447"/>
    <mergeCell ref="K448:N448"/>
    <mergeCell ref="K449:N449"/>
    <mergeCell ref="K450:N450"/>
    <mergeCell ref="K451:N451"/>
    <mergeCell ref="A477:B477"/>
    <mergeCell ref="C477:E477"/>
    <mergeCell ref="J477:K477"/>
    <mergeCell ref="L477:N477"/>
    <mergeCell ref="P477:R477"/>
    <mergeCell ref="A478:B479"/>
    <mergeCell ref="C478:E479"/>
    <mergeCell ref="F478:F479"/>
    <mergeCell ref="G478:G479"/>
    <mergeCell ref="H478:H479"/>
    <mergeCell ref="K474:N474"/>
    <mergeCell ref="A475:B475"/>
    <mergeCell ref="C475:E475"/>
    <mergeCell ref="J475:N475"/>
    <mergeCell ref="P475:R475"/>
    <mergeCell ref="A476:B476"/>
    <mergeCell ref="C476:E476"/>
    <mergeCell ref="J476:N476"/>
    <mergeCell ref="P476:R476"/>
    <mergeCell ref="A453:B474"/>
    <mergeCell ref="C453:E474"/>
    <mergeCell ref="F453:F474"/>
    <mergeCell ref="G453:G474"/>
    <mergeCell ref="H453:H474"/>
    <mergeCell ref="I453:I474"/>
    <mergeCell ref="K468:N468"/>
    <mergeCell ref="K469:N469"/>
    <mergeCell ref="K470:N470"/>
    <mergeCell ref="K471:N471"/>
    <mergeCell ref="K472:N472"/>
    <mergeCell ref="K473:N473"/>
    <mergeCell ref="K462:N462"/>
    <mergeCell ref="K480:N480"/>
    <mergeCell ref="P480:R483"/>
    <mergeCell ref="K481:N481"/>
    <mergeCell ref="K482:N482"/>
    <mergeCell ref="K483:N483"/>
    <mergeCell ref="A485:B485"/>
    <mergeCell ref="C485:E485"/>
    <mergeCell ref="K485:N485"/>
    <mergeCell ref="P485:R485"/>
    <mergeCell ref="I478:I479"/>
    <mergeCell ref="K478:N478"/>
    <mergeCell ref="P478:R479"/>
    <mergeCell ref="K479:N479"/>
    <mergeCell ref="A480:B483"/>
    <mergeCell ref="C480:E483"/>
    <mergeCell ref="F480:F483"/>
    <mergeCell ref="G480:G483"/>
    <mergeCell ref="H480:H483"/>
    <mergeCell ref="I480:I483"/>
    <mergeCell ref="P488:R490"/>
    <mergeCell ref="K489:N489"/>
    <mergeCell ref="K490:N490"/>
    <mergeCell ref="A492:B492"/>
    <mergeCell ref="C492:E492"/>
    <mergeCell ref="J492:N492"/>
    <mergeCell ref="P492:R492"/>
    <mergeCell ref="K486:N486"/>
    <mergeCell ref="P486:R487"/>
    <mergeCell ref="K487:N487"/>
    <mergeCell ref="A488:B490"/>
    <mergeCell ref="C488:E490"/>
    <mergeCell ref="F488:F490"/>
    <mergeCell ref="G488:G490"/>
    <mergeCell ref="H488:H490"/>
    <mergeCell ref="I488:I490"/>
    <mergeCell ref="K488:N488"/>
    <mergeCell ref="A486:B487"/>
    <mergeCell ref="C486:E487"/>
    <mergeCell ref="F486:F487"/>
    <mergeCell ref="G486:G487"/>
    <mergeCell ref="H486:H487"/>
    <mergeCell ref="I486:I487"/>
    <mergeCell ref="K494:N494"/>
    <mergeCell ref="P494:R500"/>
    <mergeCell ref="K495:N495"/>
    <mergeCell ref="K496:N496"/>
    <mergeCell ref="K497:N497"/>
    <mergeCell ref="K498:N498"/>
    <mergeCell ref="K499:N499"/>
    <mergeCell ref="K500:N500"/>
    <mergeCell ref="A493:B493"/>
    <mergeCell ref="C493:E493"/>
    <mergeCell ref="J493:N493"/>
    <mergeCell ref="P493:R493"/>
    <mergeCell ref="A494:B500"/>
    <mergeCell ref="C494:E500"/>
    <mergeCell ref="F494:F500"/>
    <mergeCell ref="G494:G500"/>
    <mergeCell ref="H494:H500"/>
    <mergeCell ref="I494:I500"/>
    <mergeCell ref="A503:B503"/>
    <mergeCell ref="C503:E503"/>
    <mergeCell ref="K503:N503"/>
    <mergeCell ref="P503:R503"/>
    <mergeCell ref="A505:B505"/>
    <mergeCell ref="C505:E505"/>
    <mergeCell ref="J505:K505"/>
    <mergeCell ref="L505:N505"/>
    <mergeCell ref="P505:R505"/>
    <mergeCell ref="A501:B501"/>
    <mergeCell ref="C501:E501"/>
    <mergeCell ref="J501:N501"/>
    <mergeCell ref="P501:R501"/>
    <mergeCell ref="A502:B502"/>
    <mergeCell ref="C502:E502"/>
    <mergeCell ref="K502:N502"/>
    <mergeCell ref="P502:R502"/>
    <mergeCell ref="I510:I511"/>
    <mergeCell ref="J510:K511"/>
    <mergeCell ref="L510:N511"/>
    <mergeCell ref="P510:R511"/>
    <mergeCell ref="A512:B512"/>
    <mergeCell ref="C512:E512"/>
    <mergeCell ref="K512:N512"/>
    <mergeCell ref="P512:R512"/>
    <mergeCell ref="K523:N523"/>
    <mergeCell ref="K506:N506"/>
    <mergeCell ref="P506:R509"/>
    <mergeCell ref="K507:N507"/>
    <mergeCell ref="K508:N508"/>
    <mergeCell ref="K509:N509"/>
    <mergeCell ref="A510:B511"/>
    <mergeCell ref="C510:E511"/>
    <mergeCell ref="F510:F511"/>
    <mergeCell ref="G510:G511"/>
    <mergeCell ref="H510:H511"/>
    <mergeCell ref="A506:B509"/>
    <mergeCell ref="C506:E509"/>
    <mergeCell ref="F506:F509"/>
    <mergeCell ref="G506:G509"/>
    <mergeCell ref="H506:H509"/>
    <mergeCell ref="I506:I509"/>
    <mergeCell ref="I515:I523"/>
    <mergeCell ref="K515:N515"/>
    <mergeCell ref="P515:R523"/>
    <mergeCell ref="K516:N516"/>
    <mergeCell ref="K517:N517"/>
    <mergeCell ref="K518:N518"/>
    <mergeCell ref="K519:N519"/>
    <mergeCell ref="K520:N520"/>
    <mergeCell ref="K521:N521"/>
    <mergeCell ref="K522:N522"/>
    <mergeCell ref="A514:B514"/>
    <mergeCell ref="C514:E514"/>
    <mergeCell ref="J514:K514"/>
    <mergeCell ref="L514:N514"/>
    <mergeCell ref="P514:R514"/>
    <mergeCell ref="A515:B523"/>
    <mergeCell ref="C515:E523"/>
    <mergeCell ref="F515:F523"/>
    <mergeCell ref="G515:G523"/>
    <mergeCell ref="H515:H523"/>
    <mergeCell ref="A534:B534"/>
    <mergeCell ref="C534:E534"/>
    <mergeCell ref="J534:K534"/>
    <mergeCell ref="L534:N534"/>
    <mergeCell ref="P534:R534"/>
    <mergeCell ref="A535:B535"/>
    <mergeCell ref="C535:E535"/>
    <mergeCell ref="K535:N535"/>
    <mergeCell ref="P535:R535"/>
    <mergeCell ref="P524:R532"/>
    <mergeCell ref="K525:N525"/>
    <mergeCell ref="K526:N526"/>
    <mergeCell ref="K527:N527"/>
    <mergeCell ref="K528:N528"/>
    <mergeCell ref="K529:N529"/>
    <mergeCell ref="K530:N530"/>
    <mergeCell ref="K531:N531"/>
    <mergeCell ref="K532:N532"/>
    <mergeCell ref="A524:B532"/>
    <mergeCell ref="C524:E532"/>
    <mergeCell ref="F524:F532"/>
    <mergeCell ref="G524:G532"/>
    <mergeCell ref="H524:H532"/>
    <mergeCell ref="I524:I532"/>
    <mergeCell ref="K524:N524"/>
    <mergeCell ref="A538:B538"/>
    <mergeCell ref="C538:E538"/>
    <mergeCell ref="J538:K538"/>
    <mergeCell ref="L538:N538"/>
    <mergeCell ref="P538:R538"/>
    <mergeCell ref="A539:B539"/>
    <mergeCell ref="C539:E539"/>
    <mergeCell ref="K539:N539"/>
    <mergeCell ref="P539:R539"/>
    <mergeCell ref="A536:B536"/>
    <mergeCell ref="C536:E536"/>
    <mergeCell ref="K536:N536"/>
    <mergeCell ref="P536:R536"/>
    <mergeCell ref="A537:B537"/>
    <mergeCell ref="C537:E537"/>
    <mergeCell ref="J537:N537"/>
    <mergeCell ref="P537:R537"/>
    <mergeCell ref="A544:B544"/>
    <mergeCell ref="C544:E544"/>
    <mergeCell ref="J544:K544"/>
    <mergeCell ref="L544:N544"/>
    <mergeCell ref="P544:R544"/>
    <mergeCell ref="A545:B550"/>
    <mergeCell ref="C545:E550"/>
    <mergeCell ref="F545:F550"/>
    <mergeCell ref="G545:G550"/>
    <mergeCell ref="H545:H550"/>
    <mergeCell ref="K541:N541"/>
    <mergeCell ref="P541:R542"/>
    <mergeCell ref="K542:N542"/>
    <mergeCell ref="A543:B543"/>
    <mergeCell ref="C543:E543"/>
    <mergeCell ref="J543:K543"/>
    <mergeCell ref="L543:N543"/>
    <mergeCell ref="P543:R543"/>
    <mergeCell ref="A541:B542"/>
    <mergeCell ref="C541:E542"/>
    <mergeCell ref="F541:F542"/>
    <mergeCell ref="G541:G542"/>
    <mergeCell ref="H541:H542"/>
    <mergeCell ref="I541:I542"/>
    <mergeCell ref="K552:N552"/>
    <mergeCell ref="P552:R553"/>
    <mergeCell ref="K553:N553"/>
    <mergeCell ref="A554:B554"/>
    <mergeCell ref="C554:E554"/>
    <mergeCell ref="K554:N554"/>
    <mergeCell ref="P554:R554"/>
    <mergeCell ref="A552:B553"/>
    <mergeCell ref="C552:E553"/>
    <mergeCell ref="F552:F553"/>
    <mergeCell ref="G552:G553"/>
    <mergeCell ref="H552:H553"/>
    <mergeCell ref="I552:I553"/>
    <mergeCell ref="I545:I550"/>
    <mergeCell ref="K545:N545"/>
    <mergeCell ref="P545:R550"/>
    <mergeCell ref="K546:N546"/>
    <mergeCell ref="K547:N547"/>
    <mergeCell ref="K548:N548"/>
    <mergeCell ref="K549:N549"/>
    <mergeCell ref="K550:N550"/>
    <mergeCell ref="K558:N558"/>
    <mergeCell ref="P558:R559"/>
    <mergeCell ref="K559:N559"/>
    <mergeCell ref="A560:B560"/>
    <mergeCell ref="C560:E560"/>
    <mergeCell ref="K560:N560"/>
    <mergeCell ref="P560:R560"/>
    <mergeCell ref="A558:B559"/>
    <mergeCell ref="C558:E559"/>
    <mergeCell ref="F558:F559"/>
    <mergeCell ref="G558:G559"/>
    <mergeCell ref="H558:H559"/>
    <mergeCell ref="I558:I559"/>
    <mergeCell ref="A556:B556"/>
    <mergeCell ref="C556:E556"/>
    <mergeCell ref="J556:K556"/>
    <mergeCell ref="L556:N556"/>
    <mergeCell ref="P556:R556"/>
    <mergeCell ref="A557:B557"/>
    <mergeCell ref="C557:E557"/>
    <mergeCell ref="K557:N557"/>
    <mergeCell ref="P557:R557"/>
    <mergeCell ref="A564:B564"/>
    <mergeCell ref="C564:E564"/>
    <mergeCell ref="J564:K564"/>
    <mergeCell ref="L564:N564"/>
    <mergeCell ref="P564:R564"/>
    <mergeCell ref="A565:B565"/>
    <mergeCell ref="C565:E565"/>
    <mergeCell ref="J565:K565"/>
    <mergeCell ref="L565:N565"/>
    <mergeCell ref="P565:R565"/>
    <mergeCell ref="A561:B561"/>
    <mergeCell ref="C561:E561"/>
    <mergeCell ref="K561:N561"/>
    <mergeCell ref="P561:R561"/>
    <mergeCell ref="A563:I563"/>
    <mergeCell ref="J563:K563"/>
    <mergeCell ref="L563:N563"/>
    <mergeCell ref="P563:R563"/>
    <mergeCell ref="A568:B568"/>
    <mergeCell ref="C568:E568"/>
    <mergeCell ref="K568:N568"/>
    <mergeCell ref="P568:R568"/>
    <mergeCell ref="A569:B569"/>
    <mergeCell ref="C569:E569"/>
    <mergeCell ref="J569:K569"/>
    <mergeCell ref="L569:N569"/>
    <mergeCell ref="P569:R569"/>
    <mergeCell ref="A566:B566"/>
    <mergeCell ref="C566:E566"/>
    <mergeCell ref="J566:K566"/>
    <mergeCell ref="L566:N566"/>
    <mergeCell ref="P566:R566"/>
    <mergeCell ref="A567:B567"/>
    <mergeCell ref="C567:E567"/>
    <mergeCell ref="J567:K567"/>
    <mergeCell ref="L567:N567"/>
    <mergeCell ref="P567:R567"/>
    <mergeCell ref="K571:N571"/>
    <mergeCell ref="P571:R573"/>
    <mergeCell ref="K572:N572"/>
    <mergeCell ref="K573:N573"/>
    <mergeCell ref="A575:B580"/>
    <mergeCell ref="C575:E580"/>
    <mergeCell ref="F575:F580"/>
    <mergeCell ref="G575:G580"/>
    <mergeCell ref="H575:H580"/>
    <mergeCell ref="I575:I580"/>
    <mergeCell ref="A570:B570"/>
    <mergeCell ref="C570:E570"/>
    <mergeCell ref="J570:N570"/>
    <mergeCell ref="P570:R570"/>
    <mergeCell ref="A571:B573"/>
    <mergeCell ref="C571:E573"/>
    <mergeCell ref="F571:F573"/>
    <mergeCell ref="G571:G573"/>
    <mergeCell ref="H571:H573"/>
    <mergeCell ref="I571:I573"/>
    <mergeCell ref="K582:N582"/>
    <mergeCell ref="P582:R588"/>
    <mergeCell ref="K583:N583"/>
    <mergeCell ref="K584:N584"/>
    <mergeCell ref="K585:N585"/>
    <mergeCell ref="K586:N586"/>
    <mergeCell ref="K587:N587"/>
    <mergeCell ref="K588:N588"/>
    <mergeCell ref="A582:B588"/>
    <mergeCell ref="C582:E588"/>
    <mergeCell ref="F582:F588"/>
    <mergeCell ref="G582:G588"/>
    <mergeCell ref="H582:H588"/>
    <mergeCell ref="I582:I588"/>
    <mergeCell ref="K575:N575"/>
    <mergeCell ref="P575:R580"/>
    <mergeCell ref="K576:N576"/>
    <mergeCell ref="K577:N577"/>
    <mergeCell ref="K578:N578"/>
    <mergeCell ref="K579:N579"/>
    <mergeCell ref="K580:N580"/>
    <mergeCell ref="A591:B591"/>
    <mergeCell ref="C591:E591"/>
    <mergeCell ref="K591:N591"/>
    <mergeCell ref="P591:R591"/>
    <mergeCell ref="A592:B592"/>
    <mergeCell ref="C592:E592"/>
    <mergeCell ref="J592:N592"/>
    <mergeCell ref="P592:R592"/>
    <mergeCell ref="A589:B589"/>
    <mergeCell ref="C589:E589"/>
    <mergeCell ref="J589:K589"/>
    <mergeCell ref="L589:N589"/>
    <mergeCell ref="P589:R589"/>
    <mergeCell ref="A590:B590"/>
    <mergeCell ref="C590:E590"/>
    <mergeCell ref="J590:N590"/>
    <mergeCell ref="P590:R590"/>
    <mergeCell ref="A598:B598"/>
    <mergeCell ref="C598:E598"/>
    <mergeCell ref="J598:N598"/>
    <mergeCell ref="P598:R598"/>
    <mergeCell ref="A599:B599"/>
    <mergeCell ref="C599:E599"/>
    <mergeCell ref="J599:N599"/>
    <mergeCell ref="P599:R599"/>
    <mergeCell ref="K593:N593"/>
    <mergeCell ref="P593:R595"/>
    <mergeCell ref="K594:N594"/>
    <mergeCell ref="K595:N595"/>
    <mergeCell ref="A597:B597"/>
    <mergeCell ref="C597:E597"/>
    <mergeCell ref="J597:N597"/>
    <mergeCell ref="P597:R597"/>
    <mergeCell ref="A593:B595"/>
    <mergeCell ref="C593:E595"/>
    <mergeCell ref="F593:F595"/>
    <mergeCell ref="G593:G595"/>
    <mergeCell ref="H593:H595"/>
    <mergeCell ref="I593:I595"/>
    <mergeCell ref="A604:B604"/>
    <mergeCell ref="C604:E604"/>
    <mergeCell ref="J604:N604"/>
    <mergeCell ref="P604:R604"/>
    <mergeCell ref="A605:B605"/>
    <mergeCell ref="C605:E605"/>
    <mergeCell ref="J605:N605"/>
    <mergeCell ref="P605:R605"/>
    <mergeCell ref="A602:B602"/>
    <mergeCell ref="C602:E602"/>
    <mergeCell ref="J602:N602"/>
    <mergeCell ref="P602:R602"/>
    <mergeCell ref="A603:B603"/>
    <mergeCell ref="C603:E603"/>
    <mergeCell ref="J603:N603"/>
    <mergeCell ref="P603:R603"/>
    <mergeCell ref="A600:B600"/>
    <mergeCell ref="C600:E600"/>
    <mergeCell ref="J600:N600"/>
    <mergeCell ref="P600:R600"/>
    <mergeCell ref="A601:B601"/>
    <mergeCell ref="C601:E601"/>
    <mergeCell ref="J601:N601"/>
    <mergeCell ref="P601:R601"/>
    <mergeCell ref="A610:B610"/>
    <mergeCell ref="C610:E610"/>
    <mergeCell ref="K610:N610"/>
    <mergeCell ref="P610:R610"/>
    <mergeCell ref="A611:B611"/>
    <mergeCell ref="C611:E611"/>
    <mergeCell ref="J611:N611"/>
    <mergeCell ref="P611:R611"/>
    <mergeCell ref="A608:B608"/>
    <mergeCell ref="C608:E608"/>
    <mergeCell ref="J608:N608"/>
    <mergeCell ref="P608:R608"/>
    <mergeCell ref="A609:B609"/>
    <mergeCell ref="C609:E609"/>
    <mergeCell ref="J609:N609"/>
    <mergeCell ref="P609:R609"/>
    <mergeCell ref="A606:B606"/>
    <mergeCell ref="C606:E606"/>
    <mergeCell ref="J606:N606"/>
    <mergeCell ref="P606:R606"/>
    <mergeCell ref="A607:B607"/>
    <mergeCell ref="C607:E607"/>
    <mergeCell ref="J607:N607"/>
    <mergeCell ref="P607:R607"/>
    <mergeCell ref="K613:N613"/>
    <mergeCell ref="P613:R616"/>
    <mergeCell ref="K614:N614"/>
    <mergeCell ref="K615:N615"/>
    <mergeCell ref="K616:N616"/>
    <mergeCell ref="A618:B618"/>
    <mergeCell ref="C618:E618"/>
    <mergeCell ref="J618:N618"/>
    <mergeCell ref="P618:R618"/>
    <mergeCell ref="A612:B612"/>
    <mergeCell ref="C612:E612"/>
    <mergeCell ref="J612:N612"/>
    <mergeCell ref="P612:R612"/>
    <mergeCell ref="A613:B616"/>
    <mergeCell ref="C613:E616"/>
    <mergeCell ref="F613:F616"/>
    <mergeCell ref="G613:G616"/>
    <mergeCell ref="H613:H616"/>
    <mergeCell ref="I613:I616"/>
    <mergeCell ref="K621:N621"/>
    <mergeCell ref="P621:R625"/>
    <mergeCell ref="K622:N622"/>
    <mergeCell ref="K623:N623"/>
    <mergeCell ref="K624:N624"/>
    <mergeCell ref="K625:N625"/>
    <mergeCell ref="A621:B625"/>
    <mergeCell ref="C621:E625"/>
    <mergeCell ref="F621:F625"/>
    <mergeCell ref="G621:G625"/>
    <mergeCell ref="H621:H625"/>
    <mergeCell ref="I621:I625"/>
    <mergeCell ref="A619:B619"/>
    <mergeCell ref="C619:E619"/>
    <mergeCell ref="K619:N619"/>
    <mergeCell ref="P619:R619"/>
    <mergeCell ref="A620:B620"/>
    <mergeCell ref="C620:E620"/>
    <mergeCell ref="J620:K620"/>
    <mergeCell ref="L620:N620"/>
    <mergeCell ref="P620:R620"/>
    <mergeCell ref="K633:N633"/>
    <mergeCell ref="P633:R637"/>
    <mergeCell ref="K634:N634"/>
    <mergeCell ref="K635:N635"/>
    <mergeCell ref="K636:N636"/>
    <mergeCell ref="K637:N637"/>
    <mergeCell ref="A633:B637"/>
    <mergeCell ref="C633:E637"/>
    <mergeCell ref="F633:F637"/>
    <mergeCell ref="G633:G637"/>
    <mergeCell ref="H633:H637"/>
    <mergeCell ref="I633:I637"/>
    <mergeCell ref="K627:N627"/>
    <mergeCell ref="P627:R631"/>
    <mergeCell ref="K628:N628"/>
    <mergeCell ref="K629:N629"/>
    <mergeCell ref="K630:N630"/>
    <mergeCell ref="K631:N631"/>
    <mergeCell ref="A627:B631"/>
    <mergeCell ref="C627:E631"/>
    <mergeCell ref="F627:F631"/>
    <mergeCell ref="G627:G631"/>
    <mergeCell ref="H627:H631"/>
    <mergeCell ref="I627:I631"/>
    <mergeCell ref="K646:N646"/>
    <mergeCell ref="P646:R650"/>
    <mergeCell ref="K647:N647"/>
    <mergeCell ref="K648:N648"/>
    <mergeCell ref="K649:N649"/>
    <mergeCell ref="K650:N650"/>
    <mergeCell ref="A645:B645"/>
    <mergeCell ref="C645:E645"/>
    <mergeCell ref="K645:N645"/>
    <mergeCell ref="P645:R645"/>
    <mergeCell ref="A646:B650"/>
    <mergeCell ref="C646:E650"/>
    <mergeCell ref="F646:F650"/>
    <mergeCell ref="G646:G650"/>
    <mergeCell ref="H646:H650"/>
    <mergeCell ref="I646:I650"/>
    <mergeCell ref="K639:N639"/>
    <mergeCell ref="P639:R643"/>
    <mergeCell ref="K640:N640"/>
    <mergeCell ref="K641:N641"/>
    <mergeCell ref="K642:N642"/>
    <mergeCell ref="K643:N643"/>
    <mergeCell ref="A639:B643"/>
    <mergeCell ref="C639:E643"/>
    <mergeCell ref="F639:F643"/>
    <mergeCell ref="G639:G643"/>
    <mergeCell ref="H639:H643"/>
    <mergeCell ref="I639:I643"/>
    <mergeCell ref="K658:N658"/>
    <mergeCell ref="P658:R662"/>
    <mergeCell ref="K659:N659"/>
    <mergeCell ref="K660:N660"/>
    <mergeCell ref="K661:N661"/>
    <mergeCell ref="K662:N662"/>
    <mergeCell ref="A658:B662"/>
    <mergeCell ref="C658:E662"/>
    <mergeCell ref="F658:F662"/>
    <mergeCell ref="G658:G662"/>
    <mergeCell ref="H658:H662"/>
    <mergeCell ref="I658:I662"/>
    <mergeCell ref="J651:J652"/>
    <mergeCell ref="K651:N652"/>
    <mergeCell ref="P651:R656"/>
    <mergeCell ref="K653:N653"/>
    <mergeCell ref="K654:N654"/>
    <mergeCell ref="K655:N655"/>
    <mergeCell ref="K656:N656"/>
    <mergeCell ref="A651:B656"/>
    <mergeCell ref="C651:E656"/>
    <mergeCell ref="F651:F656"/>
    <mergeCell ref="G651:G656"/>
    <mergeCell ref="H651:H656"/>
    <mergeCell ref="I651:I656"/>
    <mergeCell ref="I665:I666"/>
    <mergeCell ref="K665:N665"/>
    <mergeCell ref="P665:R666"/>
    <mergeCell ref="K666:N666"/>
    <mergeCell ref="A668:B669"/>
    <mergeCell ref="C668:E669"/>
    <mergeCell ref="F668:F669"/>
    <mergeCell ref="G668:G669"/>
    <mergeCell ref="H668:H669"/>
    <mergeCell ref="I668:I669"/>
    <mergeCell ref="A664:B664"/>
    <mergeCell ref="C664:E664"/>
    <mergeCell ref="J664:K664"/>
    <mergeCell ref="L664:N664"/>
    <mergeCell ref="P664:R664"/>
    <mergeCell ref="A665:B666"/>
    <mergeCell ref="C665:E666"/>
    <mergeCell ref="F665:F666"/>
    <mergeCell ref="G665:G666"/>
    <mergeCell ref="H665:H666"/>
    <mergeCell ref="A673:B673"/>
    <mergeCell ref="C673:E673"/>
    <mergeCell ref="K673:N673"/>
    <mergeCell ref="P673:R673"/>
    <mergeCell ref="A674:B674"/>
    <mergeCell ref="C674:E674"/>
    <mergeCell ref="K674:N674"/>
    <mergeCell ref="P674:R674"/>
    <mergeCell ref="A671:B671"/>
    <mergeCell ref="C671:E671"/>
    <mergeCell ref="K671:N671"/>
    <mergeCell ref="P671:R671"/>
    <mergeCell ref="A672:B672"/>
    <mergeCell ref="C672:E672"/>
    <mergeCell ref="K672:N672"/>
    <mergeCell ref="P672:R672"/>
    <mergeCell ref="K668:N668"/>
    <mergeCell ref="P668:R669"/>
    <mergeCell ref="K669:N669"/>
    <mergeCell ref="A670:B670"/>
    <mergeCell ref="C670:E670"/>
    <mergeCell ref="J670:K670"/>
    <mergeCell ref="L670:N670"/>
    <mergeCell ref="P670:R670"/>
    <mergeCell ref="A680:B680"/>
    <mergeCell ref="C680:E680"/>
    <mergeCell ref="K680:N680"/>
    <mergeCell ref="P680:R680"/>
    <mergeCell ref="A681:B681"/>
    <mergeCell ref="C681:E681"/>
    <mergeCell ref="K681:N681"/>
    <mergeCell ref="P681:R681"/>
    <mergeCell ref="A678:B678"/>
    <mergeCell ref="C678:E678"/>
    <mergeCell ref="K678:N678"/>
    <mergeCell ref="P678:R678"/>
    <mergeCell ref="A679:B679"/>
    <mergeCell ref="C679:E679"/>
    <mergeCell ref="K679:N679"/>
    <mergeCell ref="P679:R679"/>
    <mergeCell ref="A676:B676"/>
    <mergeCell ref="C676:E676"/>
    <mergeCell ref="K676:N676"/>
    <mergeCell ref="P676:R676"/>
    <mergeCell ref="A677:B677"/>
    <mergeCell ref="C677:E677"/>
    <mergeCell ref="K677:N677"/>
    <mergeCell ref="P677:R677"/>
    <mergeCell ref="A685:B685"/>
    <mergeCell ref="C685:E685"/>
    <mergeCell ref="J685:N685"/>
    <mergeCell ref="P685:R685"/>
    <mergeCell ref="A686:B686"/>
    <mergeCell ref="C686:E686"/>
    <mergeCell ref="K686:N686"/>
    <mergeCell ref="P686:R686"/>
    <mergeCell ref="A683:B683"/>
    <mergeCell ref="C683:E683"/>
    <mergeCell ref="J683:K683"/>
    <mergeCell ref="L683:N683"/>
    <mergeCell ref="P683:R683"/>
    <mergeCell ref="A684:B684"/>
    <mergeCell ref="C684:E684"/>
    <mergeCell ref="J684:N684"/>
    <mergeCell ref="P684:R684"/>
    <mergeCell ref="A692:B692"/>
    <mergeCell ref="C692:E692"/>
    <mergeCell ref="J692:N692"/>
    <mergeCell ref="P692:R692"/>
    <mergeCell ref="A693:B693"/>
    <mergeCell ref="C693:E693"/>
    <mergeCell ref="J693:N693"/>
    <mergeCell ref="P693:R693"/>
    <mergeCell ref="A690:B690"/>
    <mergeCell ref="C690:E690"/>
    <mergeCell ref="K690:N690"/>
    <mergeCell ref="P690:R690"/>
    <mergeCell ref="A691:B691"/>
    <mergeCell ref="C691:E691"/>
    <mergeCell ref="K691:N691"/>
    <mergeCell ref="P691:R691"/>
    <mergeCell ref="A687:B687"/>
    <mergeCell ref="C687:E687"/>
    <mergeCell ref="K687:N687"/>
    <mergeCell ref="P687:R687"/>
    <mergeCell ref="A688:B688"/>
    <mergeCell ref="C688:E688"/>
    <mergeCell ref="K688:N688"/>
    <mergeCell ref="P688:R688"/>
    <mergeCell ref="A698:B698"/>
    <mergeCell ref="C698:E698"/>
    <mergeCell ref="J698:N698"/>
    <mergeCell ref="P698:R698"/>
    <mergeCell ref="A699:B699"/>
    <mergeCell ref="C699:E699"/>
    <mergeCell ref="J699:N699"/>
    <mergeCell ref="P699:R699"/>
    <mergeCell ref="A696:B696"/>
    <mergeCell ref="C696:E696"/>
    <mergeCell ref="J696:N696"/>
    <mergeCell ref="P696:R696"/>
    <mergeCell ref="A697:B697"/>
    <mergeCell ref="C697:E697"/>
    <mergeCell ref="J697:N697"/>
    <mergeCell ref="P697:R697"/>
    <mergeCell ref="A694:B694"/>
    <mergeCell ref="C694:E694"/>
    <mergeCell ref="K694:N694"/>
    <mergeCell ref="P694:R694"/>
    <mergeCell ref="A695:B695"/>
    <mergeCell ref="C695:E695"/>
    <mergeCell ref="J695:N695"/>
    <mergeCell ref="P695:R695"/>
    <mergeCell ref="A704:B704"/>
    <mergeCell ref="C704:E704"/>
    <mergeCell ref="J704:N704"/>
    <mergeCell ref="P704:R704"/>
    <mergeCell ref="A705:B705"/>
    <mergeCell ref="C705:E705"/>
    <mergeCell ref="J705:N705"/>
    <mergeCell ref="P705:R705"/>
    <mergeCell ref="A702:B702"/>
    <mergeCell ref="C702:E702"/>
    <mergeCell ref="J702:N702"/>
    <mergeCell ref="P702:R702"/>
    <mergeCell ref="A703:B703"/>
    <mergeCell ref="C703:E703"/>
    <mergeCell ref="J703:N703"/>
    <mergeCell ref="P703:R703"/>
    <mergeCell ref="A700:B700"/>
    <mergeCell ref="C700:E700"/>
    <mergeCell ref="J700:N700"/>
    <mergeCell ref="P700:R700"/>
    <mergeCell ref="A701:B701"/>
    <mergeCell ref="C701:E701"/>
    <mergeCell ref="K701:N701"/>
    <mergeCell ref="P701:R701"/>
    <mergeCell ref="K707:N707"/>
    <mergeCell ref="P707:R708"/>
    <mergeCell ref="K708:N708"/>
    <mergeCell ref="A710:B710"/>
    <mergeCell ref="C710:E710"/>
    <mergeCell ref="J710:N710"/>
    <mergeCell ref="P710:R710"/>
    <mergeCell ref="A706:B706"/>
    <mergeCell ref="C706:E706"/>
    <mergeCell ref="J706:N706"/>
    <mergeCell ref="P706:R706"/>
    <mergeCell ref="A707:B708"/>
    <mergeCell ref="C707:E708"/>
    <mergeCell ref="F707:F708"/>
    <mergeCell ref="G707:G708"/>
    <mergeCell ref="H707:H708"/>
    <mergeCell ref="I707:I708"/>
    <mergeCell ref="I712:I713"/>
    <mergeCell ref="K712:N712"/>
    <mergeCell ref="P712:R713"/>
    <mergeCell ref="K713:N713"/>
    <mergeCell ref="A714:B716"/>
    <mergeCell ref="C714:E716"/>
    <mergeCell ref="F714:F716"/>
    <mergeCell ref="G714:G716"/>
    <mergeCell ref="H714:H716"/>
    <mergeCell ref="I714:I716"/>
    <mergeCell ref="A711:B711"/>
    <mergeCell ref="C711:E711"/>
    <mergeCell ref="J711:K711"/>
    <mergeCell ref="L711:N711"/>
    <mergeCell ref="P711:R711"/>
    <mergeCell ref="A712:B713"/>
    <mergeCell ref="C712:E713"/>
    <mergeCell ref="F712:F713"/>
    <mergeCell ref="G712:G713"/>
    <mergeCell ref="H712:H713"/>
    <mergeCell ref="K718:N718"/>
    <mergeCell ref="P718:R719"/>
    <mergeCell ref="K719:N719"/>
    <mergeCell ref="A720:B720"/>
    <mergeCell ref="C720:E720"/>
    <mergeCell ref="K720:N720"/>
    <mergeCell ref="P720:R720"/>
    <mergeCell ref="K714:N714"/>
    <mergeCell ref="P714:R716"/>
    <mergeCell ref="K715:N715"/>
    <mergeCell ref="K716:N716"/>
    <mergeCell ref="A718:B719"/>
    <mergeCell ref="C718:E719"/>
    <mergeCell ref="F718:F719"/>
    <mergeCell ref="G718:G719"/>
    <mergeCell ref="H718:H719"/>
    <mergeCell ref="I718:I719"/>
    <mergeCell ref="P723:R724"/>
    <mergeCell ref="K724:N724"/>
    <mergeCell ref="A726:B727"/>
    <mergeCell ref="C726:E727"/>
    <mergeCell ref="F726:F727"/>
    <mergeCell ref="G726:G727"/>
    <mergeCell ref="H726:H727"/>
    <mergeCell ref="I726:I727"/>
    <mergeCell ref="K726:N726"/>
    <mergeCell ref="P726:R727"/>
    <mergeCell ref="K721:N721"/>
    <mergeCell ref="P721:R722"/>
    <mergeCell ref="K722:N722"/>
    <mergeCell ref="A723:B724"/>
    <mergeCell ref="C723:E724"/>
    <mergeCell ref="F723:F724"/>
    <mergeCell ref="G723:G724"/>
    <mergeCell ref="H723:H724"/>
    <mergeCell ref="I723:I724"/>
    <mergeCell ref="K723:N723"/>
    <mergeCell ref="A721:B722"/>
    <mergeCell ref="C721:E722"/>
    <mergeCell ref="F721:F722"/>
    <mergeCell ref="G721:G722"/>
    <mergeCell ref="H721:H722"/>
    <mergeCell ref="I721:I722"/>
    <mergeCell ref="P728:R730"/>
    <mergeCell ref="K729:N729"/>
    <mergeCell ref="K730:N730"/>
    <mergeCell ref="A732:B734"/>
    <mergeCell ref="C732:E734"/>
    <mergeCell ref="F732:F734"/>
    <mergeCell ref="G732:G734"/>
    <mergeCell ref="H732:H734"/>
    <mergeCell ref="I732:I734"/>
    <mergeCell ref="K732:N732"/>
    <mergeCell ref="K727:N727"/>
    <mergeCell ref="A728:B730"/>
    <mergeCell ref="C728:E730"/>
    <mergeCell ref="F728:F730"/>
    <mergeCell ref="G728:G730"/>
    <mergeCell ref="H728:H730"/>
    <mergeCell ref="I728:I730"/>
    <mergeCell ref="K728:N728"/>
    <mergeCell ref="P735:R737"/>
    <mergeCell ref="K736:N736"/>
    <mergeCell ref="K737:N737"/>
    <mergeCell ref="A738:B738"/>
    <mergeCell ref="C738:E738"/>
    <mergeCell ref="K738:N738"/>
    <mergeCell ref="P738:R738"/>
    <mergeCell ref="P732:R734"/>
    <mergeCell ref="K733:N733"/>
    <mergeCell ref="K734:N734"/>
    <mergeCell ref="A735:B737"/>
    <mergeCell ref="C735:E737"/>
    <mergeCell ref="F735:F737"/>
    <mergeCell ref="G735:G737"/>
    <mergeCell ref="H735:H737"/>
    <mergeCell ref="I735:I737"/>
    <mergeCell ref="K735:N735"/>
    <mergeCell ref="P742:R747"/>
    <mergeCell ref="K743:N743"/>
    <mergeCell ref="K744:N744"/>
    <mergeCell ref="K745:N745"/>
    <mergeCell ref="K746:N746"/>
    <mergeCell ref="K747:N747"/>
    <mergeCell ref="K740:N740"/>
    <mergeCell ref="P740:R741"/>
    <mergeCell ref="K741:N741"/>
    <mergeCell ref="A742:B747"/>
    <mergeCell ref="C742:E747"/>
    <mergeCell ref="F742:F747"/>
    <mergeCell ref="G742:G747"/>
    <mergeCell ref="H742:H747"/>
    <mergeCell ref="I742:I747"/>
    <mergeCell ref="K742:N742"/>
    <mergeCell ref="A740:B741"/>
    <mergeCell ref="C740:E741"/>
    <mergeCell ref="F740:F741"/>
    <mergeCell ref="G740:G741"/>
    <mergeCell ref="H740:H741"/>
    <mergeCell ref="I740:I741"/>
    <mergeCell ref="I753:I758"/>
    <mergeCell ref="J753:J754"/>
    <mergeCell ref="K753:N754"/>
    <mergeCell ref="P753:R758"/>
    <mergeCell ref="K755:N755"/>
    <mergeCell ref="K756:N756"/>
    <mergeCell ref="K757:N757"/>
    <mergeCell ref="K758:N758"/>
    <mergeCell ref="K749:N749"/>
    <mergeCell ref="P749:R752"/>
    <mergeCell ref="K750:N750"/>
    <mergeCell ref="K751:N751"/>
    <mergeCell ref="K752:N752"/>
    <mergeCell ref="A753:B758"/>
    <mergeCell ref="C753:E758"/>
    <mergeCell ref="F753:F758"/>
    <mergeCell ref="G753:G758"/>
    <mergeCell ref="H753:H758"/>
    <mergeCell ref="A749:B752"/>
    <mergeCell ref="C749:E752"/>
    <mergeCell ref="F749:F752"/>
    <mergeCell ref="G749:G752"/>
    <mergeCell ref="H749:H752"/>
    <mergeCell ref="I749:I752"/>
    <mergeCell ref="P763:R765"/>
    <mergeCell ref="K764:N764"/>
    <mergeCell ref="K765:N765"/>
    <mergeCell ref="A766:B767"/>
    <mergeCell ref="C766:E767"/>
    <mergeCell ref="F766:F767"/>
    <mergeCell ref="G766:G767"/>
    <mergeCell ref="H766:H767"/>
    <mergeCell ref="I766:I767"/>
    <mergeCell ref="K766:N766"/>
    <mergeCell ref="K760:N760"/>
    <mergeCell ref="P760:R761"/>
    <mergeCell ref="K761:N761"/>
    <mergeCell ref="A763:B765"/>
    <mergeCell ref="C763:E765"/>
    <mergeCell ref="F763:F765"/>
    <mergeCell ref="G763:G765"/>
    <mergeCell ref="H763:H765"/>
    <mergeCell ref="I763:I765"/>
    <mergeCell ref="K763:N763"/>
    <mergeCell ref="A760:B761"/>
    <mergeCell ref="C760:E761"/>
    <mergeCell ref="F760:F761"/>
    <mergeCell ref="G760:G761"/>
    <mergeCell ref="H760:H761"/>
    <mergeCell ref="I760:I761"/>
    <mergeCell ref="K769:N769"/>
    <mergeCell ref="A771:B771"/>
    <mergeCell ref="C771:E771"/>
    <mergeCell ref="K771:N771"/>
    <mergeCell ref="P771:R771"/>
    <mergeCell ref="A772:B773"/>
    <mergeCell ref="C772:E773"/>
    <mergeCell ref="F772:F773"/>
    <mergeCell ref="G772:G773"/>
    <mergeCell ref="H772:H773"/>
    <mergeCell ref="P766:R767"/>
    <mergeCell ref="K767:N767"/>
    <mergeCell ref="A768:B769"/>
    <mergeCell ref="C768:E769"/>
    <mergeCell ref="F768:F769"/>
    <mergeCell ref="G768:G769"/>
    <mergeCell ref="H768:H769"/>
    <mergeCell ref="I768:I769"/>
    <mergeCell ref="K768:N768"/>
    <mergeCell ref="P768:R769"/>
    <mergeCell ref="K774:N774"/>
    <mergeCell ref="P774:R775"/>
    <mergeCell ref="K775:N775"/>
    <mergeCell ref="A776:B778"/>
    <mergeCell ref="C776:E778"/>
    <mergeCell ref="F776:F778"/>
    <mergeCell ref="G776:G778"/>
    <mergeCell ref="H776:H778"/>
    <mergeCell ref="I776:I778"/>
    <mergeCell ref="K776:N776"/>
    <mergeCell ref="I772:I773"/>
    <mergeCell ref="K772:N772"/>
    <mergeCell ref="P772:R773"/>
    <mergeCell ref="K773:N773"/>
    <mergeCell ref="A774:B775"/>
    <mergeCell ref="C774:E775"/>
    <mergeCell ref="F774:F775"/>
    <mergeCell ref="G774:G775"/>
    <mergeCell ref="H774:H775"/>
    <mergeCell ref="I774:I775"/>
    <mergeCell ref="K781:N781"/>
    <mergeCell ref="P781:R783"/>
    <mergeCell ref="K782:N782"/>
    <mergeCell ref="K783:N783"/>
    <mergeCell ref="A785:B788"/>
    <mergeCell ref="C785:E788"/>
    <mergeCell ref="F785:F788"/>
    <mergeCell ref="G785:G788"/>
    <mergeCell ref="H785:H788"/>
    <mergeCell ref="I785:I788"/>
    <mergeCell ref="A781:B783"/>
    <mergeCell ref="C781:E783"/>
    <mergeCell ref="F781:F783"/>
    <mergeCell ref="G781:G783"/>
    <mergeCell ref="H781:H783"/>
    <mergeCell ref="I781:I783"/>
    <mergeCell ref="P776:R778"/>
    <mergeCell ref="K777:N777"/>
    <mergeCell ref="K778:N778"/>
    <mergeCell ref="A780:B780"/>
    <mergeCell ref="C780:E780"/>
    <mergeCell ref="K780:N780"/>
    <mergeCell ref="P780:R780"/>
    <mergeCell ref="I789:I791"/>
    <mergeCell ref="J789:J790"/>
    <mergeCell ref="K789:N790"/>
    <mergeCell ref="P789:R791"/>
    <mergeCell ref="K791:N791"/>
    <mergeCell ref="A793:B794"/>
    <mergeCell ref="C793:E794"/>
    <mergeCell ref="F793:F794"/>
    <mergeCell ref="G793:G794"/>
    <mergeCell ref="H793:H794"/>
    <mergeCell ref="K785:N785"/>
    <mergeCell ref="P785:R788"/>
    <mergeCell ref="K786:N786"/>
    <mergeCell ref="K787:N787"/>
    <mergeCell ref="K788:N788"/>
    <mergeCell ref="A789:B791"/>
    <mergeCell ref="C789:E791"/>
    <mergeCell ref="F789:F791"/>
    <mergeCell ref="G789:G791"/>
    <mergeCell ref="H789:H791"/>
    <mergeCell ref="K795:N795"/>
    <mergeCell ref="P795:R796"/>
    <mergeCell ref="K796:N796"/>
    <mergeCell ref="A797:B800"/>
    <mergeCell ref="C797:E800"/>
    <mergeCell ref="F797:F800"/>
    <mergeCell ref="G797:G800"/>
    <mergeCell ref="H797:H800"/>
    <mergeCell ref="I797:I800"/>
    <mergeCell ref="K797:N797"/>
    <mergeCell ref="I793:I794"/>
    <mergeCell ref="K793:N793"/>
    <mergeCell ref="P793:R794"/>
    <mergeCell ref="K794:N794"/>
    <mergeCell ref="A795:B796"/>
    <mergeCell ref="C795:E796"/>
    <mergeCell ref="F795:F796"/>
    <mergeCell ref="G795:G796"/>
    <mergeCell ref="H795:H796"/>
    <mergeCell ref="I795:I796"/>
    <mergeCell ref="K803:N803"/>
    <mergeCell ref="P803:R812"/>
    <mergeCell ref="K804:N804"/>
    <mergeCell ref="K805:N805"/>
    <mergeCell ref="K806:N806"/>
    <mergeCell ref="K807:N807"/>
    <mergeCell ref="K808:N808"/>
    <mergeCell ref="K809:N809"/>
    <mergeCell ref="K810:N810"/>
    <mergeCell ref="K811:N811"/>
    <mergeCell ref="A803:B812"/>
    <mergeCell ref="C803:E812"/>
    <mergeCell ref="F803:F812"/>
    <mergeCell ref="G803:G812"/>
    <mergeCell ref="H803:H812"/>
    <mergeCell ref="I803:I812"/>
    <mergeCell ref="P797:R800"/>
    <mergeCell ref="K798:N798"/>
    <mergeCell ref="K799:N799"/>
    <mergeCell ref="K800:N800"/>
    <mergeCell ref="A802:B802"/>
    <mergeCell ref="C802:E802"/>
    <mergeCell ref="J802:K802"/>
    <mergeCell ref="L802:N802"/>
    <mergeCell ref="P802:R802"/>
    <mergeCell ref="P814:R824"/>
    <mergeCell ref="K815:N815"/>
    <mergeCell ref="K816:N816"/>
    <mergeCell ref="K817:N817"/>
    <mergeCell ref="K818:N818"/>
    <mergeCell ref="K819:N819"/>
    <mergeCell ref="K820:N820"/>
    <mergeCell ref="K821:N821"/>
    <mergeCell ref="K822:N822"/>
    <mergeCell ref="K823:N823"/>
    <mergeCell ref="K812:N812"/>
    <mergeCell ref="A814:B824"/>
    <mergeCell ref="C814:E824"/>
    <mergeCell ref="F814:F824"/>
    <mergeCell ref="G814:G824"/>
    <mergeCell ref="H814:H824"/>
    <mergeCell ref="I814:I824"/>
    <mergeCell ref="K814:N814"/>
    <mergeCell ref="K824:N824"/>
    <mergeCell ref="A829:B829"/>
    <mergeCell ref="C829:E829"/>
    <mergeCell ref="K829:N829"/>
    <mergeCell ref="P829:R829"/>
    <mergeCell ref="A830:B830"/>
    <mergeCell ref="C830:E830"/>
    <mergeCell ref="K830:N830"/>
    <mergeCell ref="P830:R830"/>
    <mergeCell ref="J825:J826"/>
    <mergeCell ref="K825:N826"/>
    <mergeCell ref="P825:R826"/>
    <mergeCell ref="A827:B827"/>
    <mergeCell ref="C827:E827"/>
    <mergeCell ref="K827:N827"/>
    <mergeCell ref="P827:R827"/>
    <mergeCell ref="A825:B826"/>
    <mergeCell ref="C825:E826"/>
    <mergeCell ref="F825:F826"/>
    <mergeCell ref="G825:G826"/>
    <mergeCell ref="H825:H826"/>
    <mergeCell ref="I825:I826"/>
    <mergeCell ref="K840:N840"/>
    <mergeCell ref="A841:B855"/>
    <mergeCell ref="C841:E855"/>
    <mergeCell ref="F841:F855"/>
    <mergeCell ref="G841:G855"/>
    <mergeCell ref="H841:H855"/>
    <mergeCell ref="I841:I855"/>
    <mergeCell ref="J841:J842"/>
    <mergeCell ref="K841:N842"/>
    <mergeCell ref="K852:N852"/>
    <mergeCell ref="K831:N831"/>
    <mergeCell ref="P831:R840"/>
    <mergeCell ref="K832:N832"/>
    <mergeCell ref="K833:N833"/>
    <mergeCell ref="K834:N834"/>
    <mergeCell ref="K835:N835"/>
    <mergeCell ref="K836:N836"/>
    <mergeCell ref="K837:N837"/>
    <mergeCell ref="K838:N838"/>
    <mergeCell ref="K839:N839"/>
    <mergeCell ref="A831:B840"/>
    <mergeCell ref="C831:E840"/>
    <mergeCell ref="F831:F840"/>
    <mergeCell ref="G831:G840"/>
    <mergeCell ref="H831:H840"/>
    <mergeCell ref="I831:I840"/>
    <mergeCell ref="P857:R878"/>
    <mergeCell ref="K858:N858"/>
    <mergeCell ref="K859:N859"/>
    <mergeCell ref="K860:N860"/>
    <mergeCell ref="K861:N861"/>
    <mergeCell ref="K862:N862"/>
    <mergeCell ref="K863:N863"/>
    <mergeCell ref="K864:N864"/>
    <mergeCell ref="K865:N865"/>
    <mergeCell ref="K866:N866"/>
    <mergeCell ref="K853:N853"/>
    <mergeCell ref="K854:N854"/>
    <mergeCell ref="K855:N855"/>
    <mergeCell ref="K857:N857"/>
    <mergeCell ref="P841:R855"/>
    <mergeCell ref="K843:N843"/>
    <mergeCell ref="K844:N844"/>
    <mergeCell ref="K845:N845"/>
    <mergeCell ref="K846:N846"/>
    <mergeCell ref="K847:N847"/>
    <mergeCell ref="K848:N848"/>
    <mergeCell ref="K849:N849"/>
    <mergeCell ref="K850:N850"/>
    <mergeCell ref="K851:N851"/>
    <mergeCell ref="A879:B896"/>
    <mergeCell ref="C879:E896"/>
    <mergeCell ref="F879:F896"/>
    <mergeCell ref="G879:G896"/>
    <mergeCell ref="H879:H896"/>
    <mergeCell ref="I879:I896"/>
    <mergeCell ref="K873:N873"/>
    <mergeCell ref="K874:N874"/>
    <mergeCell ref="K875:N875"/>
    <mergeCell ref="K876:N876"/>
    <mergeCell ref="K877:N877"/>
    <mergeCell ref="K878:N878"/>
    <mergeCell ref="A857:B878"/>
    <mergeCell ref="C857:E878"/>
    <mergeCell ref="F857:F878"/>
    <mergeCell ref="G857:G878"/>
    <mergeCell ref="H857:H878"/>
    <mergeCell ref="I857:I878"/>
    <mergeCell ref="K894:N894"/>
    <mergeCell ref="K895:N895"/>
    <mergeCell ref="K896:N896"/>
    <mergeCell ref="K867:N867"/>
    <mergeCell ref="K868:N868"/>
    <mergeCell ref="K869:N869"/>
    <mergeCell ref="K870:N870"/>
    <mergeCell ref="K871:N871"/>
    <mergeCell ref="K872:N872"/>
    <mergeCell ref="K888:N888"/>
    <mergeCell ref="K889:N889"/>
    <mergeCell ref="K890:N890"/>
    <mergeCell ref="K891:N891"/>
    <mergeCell ref="K892:N892"/>
    <mergeCell ref="K893:N893"/>
    <mergeCell ref="K879:N879"/>
    <mergeCell ref="K905:N905"/>
    <mergeCell ref="P905:R907"/>
    <mergeCell ref="K906:N906"/>
    <mergeCell ref="K907:N907"/>
    <mergeCell ref="P879:R896"/>
    <mergeCell ref="K880:N880"/>
    <mergeCell ref="K881:N881"/>
    <mergeCell ref="K882:N882"/>
    <mergeCell ref="K883:N883"/>
    <mergeCell ref="K884:N884"/>
    <mergeCell ref="K885:N885"/>
    <mergeCell ref="K886:N886"/>
    <mergeCell ref="K887:N887"/>
    <mergeCell ref="A905:B907"/>
    <mergeCell ref="C905:E907"/>
    <mergeCell ref="F905:F907"/>
    <mergeCell ref="G905:G907"/>
    <mergeCell ref="H905:H907"/>
    <mergeCell ref="I905:I907"/>
    <mergeCell ref="P898:R904"/>
    <mergeCell ref="K899:N899"/>
    <mergeCell ref="K900:N900"/>
    <mergeCell ref="K901:N901"/>
    <mergeCell ref="K902:N902"/>
    <mergeCell ref="K903:N903"/>
    <mergeCell ref="K904:N904"/>
    <mergeCell ref="A898:B904"/>
    <mergeCell ref="C898:E904"/>
    <mergeCell ref="F898:F904"/>
    <mergeCell ref="G898:G904"/>
    <mergeCell ref="H898:H904"/>
    <mergeCell ref="I898:I904"/>
    <mergeCell ref="K898:N898"/>
    <mergeCell ref="A912:B912"/>
    <mergeCell ref="C912:E912"/>
    <mergeCell ref="K912:N912"/>
    <mergeCell ref="P912:R912"/>
    <mergeCell ref="A913:B928"/>
    <mergeCell ref="C913:E928"/>
    <mergeCell ref="F913:F928"/>
    <mergeCell ref="G913:G928"/>
    <mergeCell ref="H913:H928"/>
    <mergeCell ref="I913:I928"/>
    <mergeCell ref="K909:N909"/>
    <mergeCell ref="P909:R910"/>
    <mergeCell ref="K910:N910"/>
    <mergeCell ref="A911:B911"/>
    <mergeCell ref="C911:E911"/>
    <mergeCell ref="J911:N911"/>
    <mergeCell ref="P911:R911"/>
    <mergeCell ref="K928:N928"/>
    <mergeCell ref="A909:B910"/>
    <mergeCell ref="C909:E910"/>
    <mergeCell ref="F909:F910"/>
    <mergeCell ref="G909:G910"/>
    <mergeCell ref="H909:H910"/>
    <mergeCell ref="I909:I910"/>
    <mergeCell ref="A930:B930"/>
    <mergeCell ref="C930:E930"/>
    <mergeCell ref="J930:K930"/>
    <mergeCell ref="L930:N930"/>
    <mergeCell ref="P930:R930"/>
    <mergeCell ref="K922:N922"/>
    <mergeCell ref="K923:N923"/>
    <mergeCell ref="K924:N924"/>
    <mergeCell ref="K925:N925"/>
    <mergeCell ref="K926:N926"/>
    <mergeCell ref="K927:N927"/>
    <mergeCell ref="K913:N913"/>
    <mergeCell ref="P913:R928"/>
    <mergeCell ref="K914:N914"/>
    <mergeCell ref="K915:N915"/>
    <mergeCell ref="K916:N916"/>
    <mergeCell ref="K917:N917"/>
    <mergeCell ref="K918:N918"/>
    <mergeCell ref="K919:N919"/>
    <mergeCell ref="K920:N920"/>
    <mergeCell ref="K921:N921"/>
    <mergeCell ref="A941:B941"/>
    <mergeCell ref="C941:E941"/>
    <mergeCell ref="J941:K941"/>
    <mergeCell ref="L941:N941"/>
    <mergeCell ref="P941:R941"/>
    <mergeCell ref="A942:B942"/>
    <mergeCell ref="C942:E942"/>
    <mergeCell ref="J942:N942"/>
    <mergeCell ref="P942:R942"/>
    <mergeCell ref="I935:I939"/>
    <mergeCell ref="J935:J936"/>
    <mergeCell ref="K935:N936"/>
    <mergeCell ref="P935:R939"/>
    <mergeCell ref="K937:N937"/>
    <mergeCell ref="K938:N938"/>
    <mergeCell ref="K939:N939"/>
    <mergeCell ref="K931:N931"/>
    <mergeCell ref="P931:R934"/>
    <mergeCell ref="K932:N932"/>
    <mergeCell ref="K933:N933"/>
    <mergeCell ref="K934:N934"/>
    <mergeCell ref="A935:B939"/>
    <mergeCell ref="C935:E939"/>
    <mergeCell ref="F935:F939"/>
    <mergeCell ref="G935:G939"/>
    <mergeCell ref="H935:H939"/>
    <mergeCell ref="A931:B934"/>
    <mergeCell ref="C931:E934"/>
    <mergeCell ref="F931:F934"/>
    <mergeCell ref="G931:G934"/>
    <mergeCell ref="H931:H934"/>
    <mergeCell ref="I931:I934"/>
    <mergeCell ref="A946:B946"/>
    <mergeCell ref="C946:E946"/>
    <mergeCell ref="J946:K946"/>
    <mergeCell ref="L946:N946"/>
    <mergeCell ref="P946:R946"/>
    <mergeCell ref="A947:B947"/>
    <mergeCell ref="C947:E947"/>
    <mergeCell ref="K947:N947"/>
    <mergeCell ref="P947:R947"/>
    <mergeCell ref="A943:B943"/>
    <mergeCell ref="C943:E943"/>
    <mergeCell ref="K943:N943"/>
    <mergeCell ref="P943:R943"/>
    <mergeCell ref="A945:B945"/>
    <mergeCell ref="C945:E945"/>
    <mergeCell ref="J945:N945"/>
    <mergeCell ref="P945:R945"/>
    <mergeCell ref="K950:N950"/>
    <mergeCell ref="P950:R952"/>
    <mergeCell ref="K951:N951"/>
    <mergeCell ref="K952:N952"/>
    <mergeCell ref="A954:B955"/>
    <mergeCell ref="C954:E955"/>
    <mergeCell ref="F954:F955"/>
    <mergeCell ref="G954:G955"/>
    <mergeCell ref="H954:H955"/>
    <mergeCell ref="I954:I955"/>
    <mergeCell ref="A950:B952"/>
    <mergeCell ref="C950:E952"/>
    <mergeCell ref="F950:F952"/>
    <mergeCell ref="G950:G952"/>
    <mergeCell ref="H950:H952"/>
    <mergeCell ref="I950:I952"/>
    <mergeCell ref="A948:B948"/>
    <mergeCell ref="C948:E948"/>
    <mergeCell ref="K948:N948"/>
    <mergeCell ref="P948:R948"/>
    <mergeCell ref="A949:B949"/>
    <mergeCell ref="C949:E949"/>
    <mergeCell ref="J949:K949"/>
    <mergeCell ref="L949:N949"/>
    <mergeCell ref="P949:R949"/>
    <mergeCell ref="K957:N957"/>
    <mergeCell ref="P957:R960"/>
    <mergeCell ref="K958:N958"/>
    <mergeCell ref="K959:N959"/>
    <mergeCell ref="K960:N960"/>
    <mergeCell ref="A962:B965"/>
    <mergeCell ref="C962:E965"/>
    <mergeCell ref="F962:F965"/>
    <mergeCell ref="G962:G965"/>
    <mergeCell ref="H962:H965"/>
    <mergeCell ref="A957:B960"/>
    <mergeCell ref="C957:E960"/>
    <mergeCell ref="F957:F960"/>
    <mergeCell ref="G957:G960"/>
    <mergeCell ref="H957:H960"/>
    <mergeCell ref="I957:I960"/>
    <mergeCell ref="K954:N954"/>
    <mergeCell ref="P954:R955"/>
    <mergeCell ref="K955:N955"/>
    <mergeCell ref="A956:B956"/>
    <mergeCell ref="C956:E956"/>
    <mergeCell ref="J956:N956"/>
    <mergeCell ref="P956:R956"/>
    <mergeCell ref="K967:N967"/>
    <mergeCell ref="P967:R968"/>
    <mergeCell ref="K968:N968"/>
    <mergeCell ref="A969:B969"/>
    <mergeCell ref="C969:E969"/>
    <mergeCell ref="J969:K969"/>
    <mergeCell ref="L969:N969"/>
    <mergeCell ref="P969:R969"/>
    <mergeCell ref="A967:B968"/>
    <mergeCell ref="C967:E968"/>
    <mergeCell ref="F967:F968"/>
    <mergeCell ref="G967:G968"/>
    <mergeCell ref="H967:H968"/>
    <mergeCell ref="I967:I968"/>
    <mergeCell ref="I962:I965"/>
    <mergeCell ref="K962:N962"/>
    <mergeCell ref="P962:R965"/>
    <mergeCell ref="K963:N963"/>
    <mergeCell ref="K964:N964"/>
    <mergeCell ref="K965:N965"/>
    <mergeCell ref="A972:B972"/>
    <mergeCell ref="C972:E972"/>
    <mergeCell ref="K972:N972"/>
    <mergeCell ref="P972:R972"/>
    <mergeCell ref="A974:B974"/>
    <mergeCell ref="C974:E974"/>
    <mergeCell ref="K974:N974"/>
    <mergeCell ref="P974:R974"/>
    <mergeCell ref="K984:N984"/>
    <mergeCell ref="A970:B970"/>
    <mergeCell ref="C970:E970"/>
    <mergeCell ref="K970:N970"/>
    <mergeCell ref="P970:R970"/>
    <mergeCell ref="A971:B971"/>
    <mergeCell ref="C971:E971"/>
    <mergeCell ref="K971:N971"/>
    <mergeCell ref="P971:R971"/>
    <mergeCell ref="I976:I984"/>
    <mergeCell ref="K976:N976"/>
    <mergeCell ref="P976:R984"/>
    <mergeCell ref="K977:N977"/>
    <mergeCell ref="K978:N978"/>
    <mergeCell ref="K979:N979"/>
    <mergeCell ref="K980:N980"/>
    <mergeCell ref="K981:N981"/>
    <mergeCell ref="K982:N982"/>
    <mergeCell ref="K983:N983"/>
    <mergeCell ref="A975:B975"/>
    <mergeCell ref="C975:E975"/>
    <mergeCell ref="J975:K975"/>
    <mergeCell ref="L975:N975"/>
    <mergeCell ref="P975:R975"/>
    <mergeCell ref="A976:B984"/>
    <mergeCell ref="C976:E984"/>
    <mergeCell ref="F976:F984"/>
    <mergeCell ref="G976:G984"/>
    <mergeCell ref="H976:H984"/>
    <mergeCell ref="P985:R993"/>
    <mergeCell ref="K986:N986"/>
    <mergeCell ref="K987:N987"/>
    <mergeCell ref="K988:N988"/>
    <mergeCell ref="K989:N989"/>
    <mergeCell ref="K990:N990"/>
    <mergeCell ref="K991:N991"/>
    <mergeCell ref="K992:N992"/>
    <mergeCell ref="K993:N993"/>
    <mergeCell ref="K1004:N1004"/>
    <mergeCell ref="K1005:N1005"/>
    <mergeCell ref="A985:B993"/>
    <mergeCell ref="C985:E993"/>
    <mergeCell ref="F985:F993"/>
    <mergeCell ref="G985:G993"/>
    <mergeCell ref="H985:H993"/>
    <mergeCell ref="I985:I993"/>
    <mergeCell ref="K985:N985"/>
    <mergeCell ref="I996:I1005"/>
    <mergeCell ref="K996:N996"/>
    <mergeCell ref="P996:R1005"/>
    <mergeCell ref="K997:N997"/>
    <mergeCell ref="K998:N998"/>
    <mergeCell ref="K999:N999"/>
    <mergeCell ref="K1000:N1000"/>
    <mergeCell ref="K1001:N1001"/>
    <mergeCell ref="K1002:N1002"/>
    <mergeCell ref="K1003:N1003"/>
    <mergeCell ref="A995:B995"/>
    <mergeCell ref="C995:E995"/>
    <mergeCell ref="J995:K995"/>
    <mergeCell ref="L995:N995"/>
    <mergeCell ref="P995:R995"/>
    <mergeCell ref="A996:B1005"/>
    <mergeCell ref="C996:E1005"/>
    <mergeCell ref="F996:F1005"/>
    <mergeCell ref="G996:G1005"/>
    <mergeCell ref="H996:H1005"/>
    <mergeCell ref="K1011:N1011"/>
    <mergeCell ref="K1012:N1012"/>
    <mergeCell ref="K1013:N1013"/>
    <mergeCell ref="K1014:N1014"/>
    <mergeCell ref="K1015:N1015"/>
    <mergeCell ref="A1017:B1018"/>
    <mergeCell ref="C1017:E1018"/>
    <mergeCell ref="F1017:F1018"/>
    <mergeCell ref="G1017:G1018"/>
    <mergeCell ref="H1017:H1018"/>
    <mergeCell ref="P1006:R1008"/>
    <mergeCell ref="K1008:N1008"/>
    <mergeCell ref="A1010:B1015"/>
    <mergeCell ref="C1010:E1015"/>
    <mergeCell ref="F1010:F1015"/>
    <mergeCell ref="G1010:G1015"/>
    <mergeCell ref="H1010:H1015"/>
    <mergeCell ref="I1010:I1015"/>
    <mergeCell ref="K1010:N1010"/>
    <mergeCell ref="P1010:R1015"/>
    <mergeCell ref="A1006:B1008"/>
    <mergeCell ref="C1006:E1008"/>
    <mergeCell ref="F1006:F1008"/>
    <mergeCell ref="G1006:G1008"/>
    <mergeCell ref="H1006:H1008"/>
    <mergeCell ref="I1006:I1008"/>
    <mergeCell ref="J1006:J1007"/>
    <mergeCell ref="K1006:N1007"/>
    <mergeCell ref="K1019:N1019"/>
    <mergeCell ref="P1019:R1029"/>
    <mergeCell ref="K1020:N1020"/>
    <mergeCell ref="K1021:N1021"/>
    <mergeCell ref="K1022:N1022"/>
    <mergeCell ref="K1023:N1023"/>
    <mergeCell ref="K1024:N1024"/>
    <mergeCell ref="K1025:N1025"/>
    <mergeCell ref="K1026:N1026"/>
    <mergeCell ref="K1027:N1027"/>
    <mergeCell ref="I1017:I1018"/>
    <mergeCell ref="K1017:N1017"/>
    <mergeCell ref="P1017:R1018"/>
    <mergeCell ref="K1018:N1018"/>
    <mergeCell ref="A1019:B1029"/>
    <mergeCell ref="C1019:E1029"/>
    <mergeCell ref="F1019:F1029"/>
    <mergeCell ref="G1019:G1029"/>
    <mergeCell ref="H1019:H1029"/>
    <mergeCell ref="I1019:I1029"/>
    <mergeCell ref="P1031:R1040"/>
    <mergeCell ref="K1032:N1032"/>
    <mergeCell ref="K1033:N1033"/>
    <mergeCell ref="K1034:N1034"/>
    <mergeCell ref="K1035:N1035"/>
    <mergeCell ref="K1036:N1036"/>
    <mergeCell ref="K1037:N1037"/>
    <mergeCell ref="K1038:N1038"/>
    <mergeCell ref="K1039:N1039"/>
    <mergeCell ref="K1040:N1040"/>
    <mergeCell ref="K1028:N1028"/>
    <mergeCell ref="K1029:N1029"/>
    <mergeCell ref="A1031:B1040"/>
    <mergeCell ref="C1031:E1040"/>
    <mergeCell ref="F1031:F1040"/>
    <mergeCell ref="G1031:G1040"/>
    <mergeCell ref="H1031:H1040"/>
    <mergeCell ref="I1031:I1040"/>
    <mergeCell ref="K1031:N1031"/>
    <mergeCell ref="K1044:N1044"/>
    <mergeCell ref="K1045:N1045"/>
    <mergeCell ref="K1046:N1046"/>
    <mergeCell ref="K1047:N1047"/>
    <mergeCell ref="K1048:N1048"/>
    <mergeCell ref="K1049:N1049"/>
    <mergeCell ref="J1041:N1042"/>
    <mergeCell ref="P1041:R1042"/>
    <mergeCell ref="A1043:B1050"/>
    <mergeCell ref="C1043:E1050"/>
    <mergeCell ref="F1043:F1050"/>
    <mergeCell ref="G1043:G1050"/>
    <mergeCell ref="H1043:H1050"/>
    <mergeCell ref="I1043:I1050"/>
    <mergeCell ref="K1043:N1043"/>
    <mergeCell ref="P1043:R1050"/>
    <mergeCell ref="A1041:B1042"/>
    <mergeCell ref="C1041:E1042"/>
    <mergeCell ref="F1041:F1042"/>
    <mergeCell ref="G1041:G1042"/>
    <mergeCell ref="H1041:H1042"/>
    <mergeCell ref="I1041:I1042"/>
    <mergeCell ref="P1052:R1053"/>
    <mergeCell ref="K1053:N1053"/>
    <mergeCell ref="A1054:B1063"/>
    <mergeCell ref="C1054:E1063"/>
    <mergeCell ref="F1054:F1063"/>
    <mergeCell ref="G1054:G1063"/>
    <mergeCell ref="H1054:H1063"/>
    <mergeCell ref="I1054:I1063"/>
    <mergeCell ref="K1054:N1054"/>
    <mergeCell ref="P1054:R1063"/>
    <mergeCell ref="K1050:N1050"/>
    <mergeCell ref="A1052:B1053"/>
    <mergeCell ref="C1052:E1053"/>
    <mergeCell ref="F1052:F1053"/>
    <mergeCell ref="G1052:G1053"/>
    <mergeCell ref="H1052:H1053"/>
    <mergeCell ref="I1052:I1053"/>
    <mergeCell ref="K1052:N1052"/>
    <mergeCell ref="P1065:R1065"/>
    <mergeCell ref="A1066:R1066"/>
    <mergeCell ref="A1067:G1067"/>
    <mergeCell ref="J1067:K1067"/>
    <mergeCell ref="L1067:N1067"/>
    <mergeCell ref="P1067:R1067"/>
    <mergeCell ref="K1061:N1061"/>
    <mergeCell ref="K1062:N1062"/>
    <mergeCell ref="K1063:N1063"/>
    <mergeCell ref="A1065:I1065"/>
    <mergeCell ref="J1065:K1065"/>
    <mergeCell ref="L1065:N1065"/>
    <mergeCell ref="K1055:N1055"/>
    <mergeCell ref="K1056:N1056"/>
    <mergeCell ref="K1057:N1057"/>
    <mergeCell ref="K1058:N1058"/>
    <mergeCell ref="K1059:N1059"/>
    <mergeCell ref="K1060:N1060"/>
  </mergeCells>
  <pageMargins left="0.75" right="0.75" top="1" bottom="1" header="0" footer="0"/>
  <pageSetup paperSize="9" orientation="landscape" r:id="rId1"/>
  <headerFooter alignWithMargins="0">
    <oddFooter xml:space="preserve">&amp;L&amp;"Arial"&amp;10 BAEZA MENCHON, JOSE MANUEL &amp;C&amp;R&amp;"Arial"&amp;8&amp;BPESDA   Plan Estratégico Subvenciones Diputación&amp;B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5</vt:i4>
      </vt:variant>
      <vt:variant>
        <vt:lpstr>Gráficos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2022 grupos y areas</vt:lpstr>
      <vt:lpstr>grafico planes</vt:lpstr>
      <vt:lpstr>gráfico distrib plan coop</vt:lpstr>
      <vt:lpstr>Datos resumen</vt:lpstr>
      <vt:lpstr>2022PE</vt:lpstr>
      <vt:lpstr>Gráfico 2022 1</vt:lpstr>
      <vt:lpstr>Gráfico 2022 2</vt:lpstr>
      <vt:lpstr>'2022 grupos y areas'!Área_de_impresión</vt:lpstr>
    </vt:vector>
  </TitlesOfParts>
  <Company>Diputación de Alicante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BAEZA MENCHON, JOSE MANUEL</dc:creator>
  <cp:lastModifiedBy>TORREGROSA TRIVES, JORGE MANUEL</cp:lastModifiedBy>
  <cp:lastPrinted>2023-02-21T08:41:54Z</cp:lastPrinted>
  <dcterms:created xsi:type="dcterms:W3CDTF">2014-04-01T10:33:33Z</dcterms:created>
  <dcterms:modified xsi:type="dcterms:W3CDTF">2023-02-21T12:26:58Z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AdHocReviewCycleID">
    <vt:i4>-1317262586</vt:i4>
  </property>
  <property fmtid="{D5CDD505-2E9C-101B-9397-08002B2CF9AE}" pid="4" name="_EmailSubject">
    <vt:lpwstr>Publicación en planes anuales y plurianiales</vt:lpwstr>
  </property>
  <property fmtid="{D5CDD505-2E9C-101B-9397-08002B2CF9AE}" pid="5" name="_AuthorEmail">
    <vt:lpwstr>ptomas@diputacionalicante.es</vt:lpwstr>
  </property>
  <property fmtid="{D5CDD505-2E9C-101B-9397-08002B2CF9AE}" pid="6" name="_AuthorEmailDisplayName">
    <vt:lpwstr>TOMAS MONERRIS, MARIA PILAR</vt:lpwstr>
  </property>
  <property fmtid="{D5CDD505-2E9C-101B-9397-08002B2CF9AE}" pid="7" name="_ReviewingToolsShownOnce">
    <vt:lpwstr/>
  </property>
</Properties>
</file>