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0" windowWidth="18675" windowHeight="11415"/>
  </bookViews>
  <sheets>
    <sheet name="Suedo Dedica y Retrib" sheetId="1" r:id="rId1"/>
  </sheets>
  <calcPr calcId="145621"/>
</workbook>
</file>

<file path=xl/calcChain.xml><?xml version="1.0" encoding="utf-8"?>
<calcChain xmlns="http://schemas.openxmlformats.org/spreadsheetml/2006/main">
  <c r="G32" i="1" l="1"/>
  <c r="G31" i="1"/>
  <c r="G30" i="1"/>
  <c r="G26" i="1" l="1"/>
  <c r="G23" i="1"/>
  <c r="G29" i="1"/>
  <c r="G25" i="1"/>
  <c r="G20" i="1"/>
  <c r="G21" i="1"/>
  <c r="G27" i="1"/>
  <c r="G24" i="1"/>
  <c r="G19" i="1"/>
  <c r="G22" i="1"/>
  <c r="G15" i="1"/>
  <c r="G12" i="1"/>
  <c r="G11" i="1"/>
  <c r="G13" i="1"/>
  <c r="G18" i="1"/>
  <c r="G16" i="1"/>
  <c r="G9" i="1"/>
  <c r="G14" i="1"/>
  <c r="E29" i="1" l="1"/>
  <c r="E28" i="1"/>
  <c r="E24" i="1"/>
</calcChain>
</file>

<file path=xl/sharedStrings.xml><?xml version="1.0" encoding="utf-8"?>
<sst xmlns="http://schemas.openxmlformats.org/spreadsheetml/2006/main" count="105" uniqueCount="51">
  <si>
    <t>GRUPO POLÍTICO</t>
  </si>
  <si>
    <t>NOMBRE DIPUTADO/A</t>
  </si>
  <si>
    <t>Sueldo Bruto Anual</t>
  </si>
  <si>
    <t>Dedicación</t>
  </si>
  <si>
    <t xml:space="preserve">Otras Retribuciones </t>
  </si>
  <si>
    <t>Asistencia Órganos Colegiados Internos</t>
  </si>
  <si>
    <t>GRUPO POPULAR</t>
  </si>
  <si>
    <t>César Sánchez Pérez</t>
  </si>
  <si>
    <t>Exclusiva</t>
  </si>
  <si>
    <t>Eduardo Jorge Dolón Sánchez</t>
  </si>
  <si>
    <t>César Augusto Asencio Adsuar</t>
  </si>
  <si>
    <t>Alejandro Morant Climent</t>
  </si>
  <si>
    <t>Carlos Castillo Márquez</t>
  </si>
  <si>
    <t>Adrián Ballester Espinosa</t>
  </si>
  <si>
    <t>Mercedes Alonso García</t>
  </si>
  <si>
    <t>Francisco Manuel Sáez Sironi</t>
  </si>
  <si>
    <t>Jaime LLoret LLoret</t>
  </si>
  <si>
    <t>Francisco Javier Sendra Mengual</t>
  </si>
  <si>
    <t>Miguel Zaragoza Fernández</t>
  </si>
  <si>
    <t>Sebastián Cañadas Gallardo</t>
  </si>
  <si>
    <t>Juan Molina Beneito</t>
  </si>
  <si>
    <t>Pascual Díaz Amat</t>
  </si>
  <si>
    <t>GRUPO SOCIALISTA</t>
  </si>
  <si>
    <t>José Francisco Chulvi Español</t>
  </si>
  <si>
    <t>María Ángeles Jiménez Belmar</t>
  </si>
  <si>
    <t>Parcial</t>
  </si>
  <si>
    <t>José Joaquin Hernández Sáez</t>
  </si>
  <si>
    <t>José Antonio Amat Melgarejo</t>
  </si>
  <si>
    <t>Fernando David Portillo Esteve</t>
  </si>
  <si>
    <t>Antonio Alfonso Francés Pérez</t>
  </si>
  <si>
    <t>Sin dedicación</t>
  </si>
  <si>
    <t>Fanny Serrano Rodríguez</t>
  </si>
  <si>
    <t>Carolina Gracia Gómez</t>
  </si>
  <si>
    <t>Carlos Giménez Bertomeu</t>
  </si>
  <si>
    <t>José Pérez Ruiz</t>
  </si>
  <si>
    <t>COMPROMIS</t>
  </si>
  <si>
    <t>Gerard Fullana Martínez</t>
  </si>
  <si>
    <t>LLuis Miquel Pastor Gosalvez</t>
  </si>
  <si>
    <t>José Manuel Penalva Casanova</t>
  </si>
  <si>
    <t>IZQUIERDA UNIDA</t>
  </si>
  <si>
    <t>Raquel Pérez Antón</t>
  </si>
  <si>
    <t>NO ADSCRITO</t>
  </si>
  <si>
    <t>Bernabé Cano García</t>
  </si>
  <si>
    <t>Agustín Navarro Alvado</t>
  </si>
  <si>
    <t>Fernando Sepulcre González</t>
  </si>
  <si>
    <t>(2) Asistencia a jurados de premios convocados por la Diputación de Alicante</t>
  </si>
  <si>
    <t>(3) Locomoción ordinaria (comprende desplazamientos del municipio de residencia a la Diputación)</t>
  </si>
  <si>
    <t>Asistencia a Jurados (2)</t>
  </si>
  <si>
    <t>Gastos de Locomoción (3)</t>
  </si>
  <si>
    <t>(1) Periodo en el que se ingresan los derechos que no se corresponde con los periodos en los que se devengan</t>
  </si>
  <si>
    <t xml:space="preserve"> CUARTO TRIMESTRE 2016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</si>
</sst>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2" fillId="2" borderId="13" xfId="1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4" fillId="0" borderId="0" xfId="0" applyFont="1"/>
    <xf numFmtId="4" fontId="5" fillId="0" borderId="15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2" fillId="2" borderId="20" xfId="1" applyFont="1" applyFill="1" applyBorder="1" applyAlignment="1">
      <alignment horizontal="center" wrapText="1"/>
    </xf>
    <xf numFmtId="43" fontId="2" fillId="2" borderId="2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" fontId="3" fillId="0" borderId="16" xfId="0" applyNumberFormat="1" applyFont="1" applyBorder="1" applyAlignment="1">
      <alignment horizontal="right"/>
    </xf>
    <xf numFmtId="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" fontId="5" fillId="0" borderId="15" xfId="0" applyNumberFormat="1" applyFont="1" applyBorder="1"/>
    <xf numFmtId="0" fontId="5" fillId="0" borderId="14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4" fontId="5" fillId="0" borderId="14" xfId="0" applyNumberFormat="1" applyFont="1" applyBorder="1"/>
    <xf numFmtId="0" fontId="7" fillId="0" borderId="0" xfId="0" applyFont="1"/>
    <xf numFmtId="0" fontId="5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right"/>
    </xf>
    <xf numFmtId="0" fontId="5" fillId="0" borderId="15" xfId="0" applyFont="1" applyFill="1" applyBorder="1" applyAlignment="1">
      <alignment vertical="center" wrapText="1"/>
    </xf>
    <xf numFmtId="4" fontId="7" fillId="0" borderId="0" xfId="0" applyNumberFormat="1" applyFont="1"/>
    <xf numFmtId="0" fontId="6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6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140" zoomScaleNormal="140" workbookViewId="0">
      <pane ySplit="3" topLeftCell="A4" activePane="bottomLeft" state="frozen"/>
      <selection pane="bottomLeft" sqref="A1:A3"/>
    </sheetView>
  </sheetViews>
  <sheetFormatPr baseColWidth="10" defaultRowHeight="15" x14ac:dyDescent="0.25"/>
  <cols>
    <col min="1" max="1" width="16.5703125" customWidth="1"/>
    <col min="2" max="2" width="27.5703125" customWidth="1"/>
    <col min="3" max="4" width="12.140625" style="6" customWidth="1"/>
    <col min="5" max="5" width="17.85546875" style="7" customWidth="1"/>
    <col min="6" max="6" width="10" customWidth="1"/>
    <col min="7" max="7" width="15" customWidth="1"/>
  </cols>
  <sheetData>
    <row r="1" spans="1:7" ht="15.75" customHeight="1" thickBot="1" x14ac:dyDescent="0.3">
      <c r="A1" s="27" t="s">
        <v>0</v>
      </c>
      <c r="B1" s="30" t="s">
        <v>1</v>
      </c>
      <c r="C1" s="33" t="s">
        <v>2</v>
      </c>
      <c r="D1" s="33" t="s">
        <v>3</v>
      </c>
      <c r="E1" s="38" t="s">
        <v>4</v>
      </c>
      <c r="F1" s="39"/>
      <c r="G1" s="40"/>
    </row>
    <row r="2" spans="1:7" ht="15.75" customHeight="1" thickBot="1" x14ac:dyDescent="0.3">
      <c r="A2" s="28"/>
      <c r="B2" s="31"/>
      <c r="C2" s="34"/>
      <c r="D2" s="36"/>
      <c r="E2" s="41" t="s">
        <v>50</v>
      </c>
      <c r="F2" s="39"/>
      <c r="G2" s="40"/>
    </row>
    <row r="3" spans="1:7" s="2" customFormat="1" ht="25.5" customHeight="1" thickBot="1" x14ac:dyDescent="0.25">
      <c r="A3" s="29"/>
      <c r="B3" s="32"/>
      <c r="C3" s="35"/>
      <c r="D3" s="37"/>
      <c r="E3" s="8" t="s">
        <v>5</v>
      </c>
      <c r="F3" s="1" t="s">
        <v>47</v>
      </c>
      <c r="G3" s="9" t="s">
        <v>48</v>
      </c>
    </row>
    <row r="4" spans="1:7" s="21" customFormat="1" ht="12.75" x14ac:dyDescent="0.2">
      <c r="A4" s="17" t="s">
        <v>6</v>
      </c>
      <c r="B4" s="17" t="s">
        <v>7</v>
      </c>
      <c r="C4" s="18">
        <v>80999.94</v>
      </c>
      <c r="D4" s="19" t="s">
        <v>8</v>
      </c>
      <c r="E4" s="18">
        <v>0</v>
      </c>
      <c r="F4" s="20">
        <v>0</v>
      </c>
      <c r="G4" s="20">
        <v>0</v>
      </c>
    </row>
    <row r="5" spans="1:7" s="21" customFormat="1" ht="12.75" x14ac:dyDescent="0.2">
      <c r="A5" s="22" t="s">
        <v>6</v>
      </c>
      <c r="B5" s="22" t="s">
        <v>9</v>
      </c>
      <c r="C5" s="23">
        <v>71280.72</v>
      </c>
      <c r="D5" s="19" t="s">
        <v>8</v>
      </c>
      <c r="E5" s="18">
        <v>0</v>
      </c>
      <c r="F5" s="20">
        <v>0</v>
      </c>
      <c r="G5" s="20">
        <v>0</v>
      </c>
    </row>
    <row r="6" spans="1:7" s="21" customFormat="1" ht="12.75" x14ac:dyDescent="0.2">
      <c r="A6" s="22" t="s">
        <v>6</v>
      </c>
      <c r="B6" s="22" t="s">
        <v>10</v>
      </c>
      <c r="C6" s="23">
        <v>71280.72</v>
      </c>
      <c r="D6" s="19" t="s">
        <v>8</v>
      </c>
      <c r="E6" s="18">
        <v>0</v>
      </c>
      <c r="F6" s="20">
        <v>45.89</v>
      </c>
      <c r="G6" s="20">
        <v>0</v>
      </c>
    </row>
    <row r="7" spans="1:7" s="21" customFormat="1" ht="13.9" x14ac:dyDescent="0.3">
      <c r="A7" s="22" t="s">
        <v>6</v>
      </c>
      <c r="B7" s="22" t="s">
        <v>11</v>
      </c>
      <c r="C7" s="23">
        <v>71280.72</v>
      </c>
      <c r="D7" s="19" t="s">
        <v>8</v>
      </c>
      <c r="E7" s="18">
        <v>0</v>
      </c>
      <c r="F7" s="20">
        <v>0</v>
      </c>
      <c r="G7" s="16">
        <v>0</v>
      </c>
    </row>
    <row r="8" spans="1:7" s="21" customFormat="1" ht="12.75" x14ac:dyDescent="0.2">
      <c r="A8" s="22" t="s">
        <v>6</v>
      </c>
      <c r="B8" s="22" t="s">
        <v>12</v>
      </c>
      <c r="C8" s="23">
        <v>71280.72</v>
      </c>
      <c r="D8" s="19" t="s">
        <v>8</v>
      </c>
      <c r="E8" s="18">
        <v>0</v>
      </c>
      <c r="F8" s="20">
        <v>0</v>
      </c>
      <c r="G8" s="16">
        <v>0</v>
      </c>
    </row>
    <row r="9" spans="1:7" s="21" customFormat="1" ht="12.75" x14ac:dyDescent="0.2">
      <c r="A9" s="22" t="s">
        <v>6</v>
      </c>
      <c r="B9" s="22" t="s">
        <v>13</v>
      </c>
      <c r="C9" s="23">
        <v>71280.72</v>
      </c>
      <c r="D9" s="19" t="s">
        <v>8</v>
      </c>
      <c r="E9" s="18">
        <v>0</v>
      </c>
      <c r="F9" s="20">
        <v>0</v>
      </c>
      <c r="G9" s="16">
        <f>175.56+200.64+326.04+326.04+300.96</f>
        <v>1329.24</v>
      </c>
    </row>
    <row r="10" spans="1:7" s="21" customFormat="1" ht="12.75" x14ac:dyDescent="0.2">
      <c r="A10" s="22" t="s">
        <v>6</v>
      </c>
      <c r="B10" s="22" t="s">
        <v>14</v>
      </c>
      <c r="C10" s="23">
        <v>66616.2</v>
      </c>
      <c r="D10" s="19" t="s">
        <v>8</v>
      </c>
      <c r="E10" s="18">
        <v>0</v>
      </c>
      <c r="F10" s="20">
        <v>220</v>
      </c>
      <c r="G10" s="16">
        <v>0</v>
      </c>
    </row>
    <row r="11" spans="1:7" s="21" customFormat="1" ht="12.75" x14ac:dyDescent="0.2">
      <c r="A11" s="22" t="s">
        <v>6</v>
      </c>
      <c r="B11" s="22" t="s">
        <v>15</v>
      </c>
      <c r="C11" s="23">
        <v>66616.2</v>
      </c>
      <c r="D11" s="19" t="s">
        <v>8</v>
      </c>
      <c r="E11" s="18">
        <v>0</v>
      </c>
      <c r="F11" s="20">
        <v>0</v>
      </c>
      <c r="G11" s="16">
        <f>117.04+204.82+117.04+292.6+292.6</f>
        <v>1024.0999999999999</v>
      </c>
    </row>
    <row r="12" spans="1:7" s="21" customFormat="1" ht="13.9" x14ac:dyDescent="0.3">
      <c r="A12" s="22" t="s">
        <v>6</v>
      </c>
      <c r="B12" s="22" t="s">
        <v>16</v>
      </c>
      <c r="C12" s="23">
        <v>66616.2</v>
      </c>
      <c r="D12" s="19" t="s">
        <v>8</v>
      </c>
      <c r="E12" s="18">
        <v>0</v>
      </c>
      <c r="F12" s="20">
        <v>0</v>
      </c>
      <c r="G12" s="16">
        <f>248.44+306.18+441.35+406.32+396.79</f>
        <v>1799.08</v>
      </c>
    </row>
    <row r="13" spans="1:7" s="21" customFormat="1" ht="13.9" x14ac:dyDescent="0.3">
      <c r="A13" s="22" t="s">
        <v>6</v>
      </c>
      <c r="B13" s="22" t="s">
        <v>17</v>
      </c>
      <c r="C13" s="23">
        <v>66616.2</v>
      </c>
      <c r="D13" s="19" t="s">
        <v>8</v>
      </c>
      <c r="E13" s="18">
        <v>0</v>
      </c>
      <c r="F13" s="20">
        <v>0</v>
      </c>
      <c r="G13" s="16">
        <f>656.64+674.88+802.56+693.12+711.36</f>
        <v>3538.56</v>
      </c>
    </row>
    <row r="14" spans="1:7" s="21" customFormat="1" ht="12.75" x14ac:dyDescent="0.2">
      <c r="A14" s="22" t="s">
        <v>6</v>
      </c>
      <c r="B14" s="22" t="s">
        <v>18</v>
      </c>
      <c r="C14" s="23">
        <v>66616.2</v>
      </c>
      <c r="D14" s="19" t="s">
        <v>8</v>
      </c>
      <c r="E14" s="18">
        <v>0</v>
      </c>
      <c r="F14" s="20">
        <v>0</v>
      </c>
      <c r="G14" s="16">
        <f>118.94+215.84+205.77+193.8+207.86</f>
        <v>942.20999999999992</v>
      </c>
    </row>
    <row r="15" spans="1:7" s="21" customFormat="1" ht="12.75" x14ac:dyDescent="0.2">
      <c r="A15" s="22" t="s">
        <v>6</v>
      </c>
      <c r="B15" s="22" t="s">
        <v>19</v>
      </c>
      <c r="C15" s="23">
        <v>66616.2</v>
      </c>
      <c r="D15" s="19" t="s">
        <v>8</v>
      </c>
      <c r="E15" s="18">
        <v>0</v>
      </c>
      <c r="F15" s="20">
        <v>0</v>
      </c>
      <c r="G15" s="16">
        <f>58.52+58.52+69.16+63.84+63.84</f>
        <v>313.88</v>
      </c>
    </row>
    <row r="16" spans="1:7" s="21" customFormat="1" ht="13.9" x14ac:dyDescent="0.3">
      <c r="A16" s="22" t="s">
        <v>6</v>
      </c>
      <c r="B16" s="22" t="s">
        <v>20</v>
      </c>
      <c r="C16" s="23">
        <v>66616.2</v>
      </c>
      <c r="D16" s="19" t="s">
        <v>8</v>
      </c>
      <c r="E16" s="18">
        <v>0</v>
      </c>
      <c r="F16" s="20">
        <v>0</v>
      </c>
      <c r="G16" s="16">
        <f>427.5+513+513+570+484.5</f>
        <v>2508</v>
      </c>
    </row>
    <row r="17" spans="1:8" s="21" customFormat="1" ht="12.75" x14ac:dyDescent="0.2">
      <c r="A17" s="22" t="s">
        <v>6</v>
      </c>
      <c r="B17" s="22" t="s">
        <v>21</v>
      </c>
      <c r="C17" s="23">
        <v>66616.2</v>
      </c>
      <c r="D17" s="19" t="s">
        <v>8</v>
      </c>
      <c r="E17" s="18">
        <v>0</v>
      </c>
      <c r="F17" s="20">
        <v>0</v>
      </c>
      <c r="G17" s="16">
        <v>0</v>
      </c>
    </row>
    <row r="18" spans="1:8" s="21" customFormat="1" ht="12.75" x14ac:dyDescent="0.2">
      <c r="A18" s="22" t="s">
        <v>6</v>
      </c>
      <c r="B18" s="22" t="s">
        <v>42</v>
      </c>
      <c r="C18" s="23">
        <v>66616.2</v>
      </c>
      <c r="D18" s="19" t="s">
        <v>8</v>
      </c>
      <c r="E18" s="18">
        <v>0</v>
      </c>
      <c r="F18" s="20">
        <v>0</v>
      </c>
      <c r="G18" s="16">
        <f>57+152+76+133+133</f>
        <v>551</v>
      </c>
    </row>
    <row r="19" spans="1:8" s="21" customFormat="1" ht="12.75" x14ac:dyDescent="0.2">
      <c r="A19" s="22" t="s">
        <v>22</v>
      </c>
      <c r="B19" s="22" t="s">
        <v>23</v>
      </c>
      <c r="C19" s="23">
        <v>65242.66</v>
      </c>
      <c r="D19" s="19" t="s">
        <v>8</v>
      </c>
      <c r="E19" s="18">
        <v>0</v>
      </c>
      <c r="F19" s="20">
        <v>0</v>
      </c>
      <c r="G19" s="16">
        <f>266.76+266.76+444.6+400.14</f>
        <v>1378.26</v>
      </c>
    </row>
    <row r="20" spans="1:8" s="21" customFormat="1" ht="12.75" x14ac:dyDescent="0.2">
      <c r="A20" s="22" t="s">
        <v>22</v>
      </c>
      <c r="B20" s="22" t="s">
        <v>24</v>
      </c>
      <c r="C20" s="23">
        <v>49962.080000000002</v>
      </c>
      <c r="D20" s="19" t="s">
        <v>25</v>
      </c>
      <c r="E20" s="18">
        <v>0</v>
      </c>
      <c r="F20" s="20">
        <v>0</v>
      </c>
      <c r="G20" s="16">
        <f>53.2+38+53.2+60.8</f>
        <v>205.2</v>
      </c>
    </row>
    <row r="21" spans="1:8" s="21" customFormat="1" ht="12.75" x14ac:dyDescent="0.2">
      <c r="A21" s="22" t="s">
        <v>22</v>
      </c>
      <c r="B21" s="22" t="s">
        <v>26</v>
      </c>
      <c r="C21" s="23">
        <v>49962.080000000002</v>
      </c>
      <c r="D21" s="19" t="s">
        <v>25</v>
      </c>
      <c r="E21" s="18">
        <v>0</v>
      </c>
      <c r="F21" s="20">
        <v>0</v>
      </c>
      <c r="G21" s="16">
        <f>41.04+123.12+143.64+143.64</f>
        <v>451.43999999999994</v>
      </c>
    </row>
    <row r="22" spans="1:8" s="21" customFormat="1" ht="12.75" x14ac:dyDescent="0.2">
      <c r="A22" s="22" t="s">
        <v>22</v>
      </c>
      <c r="B22" s="24" t="s">
        <v>27</v>
      </c>
      <c r="C22" s="23">
        <v>49962.080000000002</v>
      </c>
      <c r="D22" s="19" t="s">
        <v>25</v>
      </c>
      <c r="E22" s="18">
        <v>0</v>
      </c>
      <c r="F22" s="20">
        <v>0</v>
      </c>
      <c r="G22" s="16">
        <f>37.24+111.72+93.1+148.96</f>
        <v>391.02</v>
      </c>
    </row>
    <row r="23" spans="1:8" s="21" customFormat="1" ht="13.9" x14ac:dyDescent="0.3">
      <c r="A23" s="22" t="s">
        <v>22</v>
      </c>
      <c r="B23" s="22" t="s">
        <v>28</v>
      </c>
      <c r="C23" s="23">
        <v>49962.080000000002</v>
      </c>
      <c r="D23" s="19" t="s">
        <v>25</v>
      </c>
      <c r="E23" s="18">
        <v>0</v>
      </c>
      <c r="F23" s="20">
        <v>0</v>
      </c>
      <c r="G23" s="16">
        <f>59.28+118.56+118.56+98.8</f>
        <v>395.2</v>
      </c>
    </row>
    <row r="24" spans="1:8" s="21" customFormat="1" ht="12.75" x14ac:dyDescent="0.2">
      <c r="A24" s="22" t="s">
        <v>22</v>
      </c>
      <c r="B24" s="22" t="s">
        <v>29</v>
      </c>
      <c r="C24" s="4">
        <v>0</v>
      </c>
      <c r="D24" s="19" t="s">
        <v>30</v>
      </c>
      <c r="E24" s="18">
        <f>700+1700+1900+2800</f>
        <v>7100</v>
      </c>
      <c r="F24" s="20">
        <v>0</v>
      </c>
      <c r="G24" s="16">
        <f>136.8+218.88+218.88+136.8</f>
        <v>711.3599999999999</v>
      </c>
    </row>
    <row r="25" spans="1:8" s="21" customFormat="1" ht="12.75" x14ac:dyDescent="0.2">
      <c r="A25" s="22" t="s">
        <v>22</v>
      </c>
      <c r="B25" s="22" t="s">
        <v>43</v>
      </c>
      <c r="C25" s="23">
        <v>49962.080000000002</v>
      </c>
      <c r="D25" s="19" t="s">
        <v>25</v>
      </c>
      <c r="E25" s="18">
        <v>0</v>
      </c>
      <c r="F25" s="20">
        <v>0</v>
      </c>
      <c r="G25" s="16">
        <f>315.25+446.62+451.77+436.87</f>
        <v>1650.5099999999998</v>
      </c>
    </row>
    <row r="26" spans="1:8" s="21" customFormat="1" ht="12.75" x14ac:dyDescent="0.2">
      <c r="A26" s="22" t="s">
        <v>22</v>
      </c>
      <c r="B26" s="22" t="s">
        <v>31</v>
      </c>
      <c r="C26" s="23">
        <v>49962.080000000002</v>
      </c>
      <c r="D26" s="19" t="s">
        <v>25</v>
      </c>
      <c r="E26" s="18">
        <v>0</v>
      </c>
      <c r="F26" s="20">
        <v>0</v>
      </c>
      <c r="G26" s="16">
        <f>148.2+98.8+172.9+247</f>
        <v>666.9</v>
      </c>
    </row>
    <row r="27" spans="1:8" s="21" customFormat="1" ht="12.75" x14ac:dyDescent="0.2">
      <c r="A27" s="22" t="s">
        <v>22</v>
      </c>
      <c r="B27" s="22" t="s">
        <v>32</v>
      </c>
      <c r="C27" s="23">
        <v>65242.66</v>
      </c>
      <c r="D27" s="19" t="s">
        <v>8</v>
      </c>
      <c r="E27" s="18">
        <v>0</v>
      </c>
      <c r="F27" s="20">
        <v>0</v>
      </c>
      <c r="G27" s="16">
        <f>175.56+58.52+234.08+234.08</f>
        <v>702.24</v>
      </c>
    </row>
    <row r="28" spans="1:8" s="21" customFormat="1" ht="12.75" x14ac:dyDescent="0.2">
      <c r="A28" s="22" t="s">
        <v>22</v>
      </c>
      <c r="B28" s="22" t="s">
        <v>33</v>
      </c>
      <c r="C28" s="4">
        <v>0</v>
      </c>
      <c r="D28" s="19" t="s">
        <v>30</v>
      </c>
      <c r="E28" s="18">
        <f>900+1900+2100+3200</f>
        <v>8100</v>
      </c>
      <c r="F28" s="20">
        <v>0</v>
      </c>
      <c r="G28" s="16">
        <v>0</v>
      </c>
      <c r="H28" s="25"/>
    </row>
    <row r="29" spans="1:8" s="21" customFormat="1" ht="12.75" x14ac:dyDescent="0.2">
      <c r="A29" s="22" t="s">
        <v>22</v>
      </c>
      <c r="B29" s="22" t="s">
        <v>34</v>
      </c>
      <c r="C29" s="4">
        <v>0</v>
      </c>
      <c r="D29" s="19" t="s">
        <v>30</v>
      </c>
      <c r="E29" s="18">
        <f>700+1900+1700+2800</f>
        <v>7100</v>
      </c>
      <c r="F29" s="20">
        <v>0</v>
      </c>
      <c r="G29" s="16">
        <f>60.8+36.48+72.96+85.12</f>
        <v>255.36</v>
      </c>
    </row>
    <row r="30" spans="1:8" s="21" customFormat="1" ht="12.75" x14ac:dyDescent="0.2">
      <c r="A30" s="22" t="s">
        <v>35</v>
      </c>
      <c r="B30" s="22" t="s">
        <v>36</v>
      </c>
      <c r="C30" s="23">
        <v>49962.080000000002</v>
      </c>
      <c r="D30" s="19" t="s">
        <v>25</v>
      </c>
      <c r="E30" s="18">
        <v>0</v>
      </c>
      <c r="F30" s="20">
        <v>0</v>
      </c>
      <c r="G30" s="16">
        <f>412.75+416.5+415.9+2374.7</f>
        <v>3619.85</v>
      </c>
    </row>
    <row r="31" spans="1:8" s="21" customFormat="1" ht="13.9" x14ac:dyDescent="0.3">
      <c r="A31" s="22" t="s">
        <v>35</v>
      </c>
      <c r="B31" s="22" t="s">
        <v>37</v>
      </c>
      <c r="C31" s="23">
        <v>49962.080000000002</v>
      </c>
      <c r="D31" s="19" t="s">
        <v>25</v>
      </c>
      <c r="E31" s="18">
        <v>0</v>
      </c>
      <c r="F31" s="20">
        <v>0</v>
      </c>
      <c r="G31" s="16">
        <f>25.08+29.26+25.08+175.56</f>
        <v>254.98000000000002</v>
      </c>
    </row>
    <row r="32" spans="1:8" s="21" customFormat="1" ht="12.75" x14ac:dyDescent="0.2">
      <c r="A32" s="22" t="s">
        <v>35</v>
      </c>
      <c r="B32" s="22" t="s">
        <v>38</v>
      </c>
      <c r="C32" s="23">
        <v>65242.66</v>
      </c>
      <c r="D32" s="19" t="s">
        <v>8</v>
      </c>
      <c r="E32" s="18">
        <v>0</v>
      </c>
      <c r="F32" s="20">
        <v>0</v>
      </c>
      <c r="G32" s="16">
        <f>175.56+856.83</f>
        <v>1032.3900000000001</v>
      </c>
    </row>
    <row r="33" spans="1:7" s="21" customFormat="1" ht="12.75" x14ac:dyDescent="0.2">
      <c r="A33" s="22" t="s">
        <v>39</v>
      </c>
      <c r="B33" s="22" t="s">
        <v>40</v>
      </c>
      <c r="C33" s="23">
        <v>65242.66</v>
      </c>
      <c r="D33" s="19" t="s">
        <v>8</v>
      </c>
      <c r="E33" s="18">
        <v>0</v>
      </c>
      <c r="F33" s="20">
        <v>0</v>
      </c>
      <c r="G33" s="16">
        <v>0</v>
      </c>
    </row>
    <row r="34" spans="1:7" s="21" customFormat="1" ht="12.75" x14ac:dyDescent="0.2">
      <c r="A34" s="22" t="s">
        <v>41</v>
      </c>
      <c r="B34" s="22" t="s">
        <v>44</v>
      </c>
      <c r="C34" s="23">
        <v>49962.04</v>
      </c>
      <c r="D34" s="19" t="s">
        <v>25</v>
      </c>
      <c r="E34" s="18">
        <v>0</v>
      </c>
      <c r="F34" s="20">
        <v>0</v>
      </c>
      <c r="G34" s="16">
        <v>0</v>
      </c>
    </row>
    <row r="35" spans="1:7" s="3" customFormat="1" ht="26.25" customHeight="1" x14ac:dyDescent="0.2">
      <c r="A35" s="11"/>
      <c r="B35" s="43" t="s">
        <v>49</v>
      </c>
      <c r="C35" s="43"/>
      <c r="D35" s="14"/>
      <c r="E35" s="12"/>
      <c r="F35" s="13"/>
      <c r="G35" s="13"/>
    </row>
    <row r="36" spans="1:7" ht="21.75" customHeight="1" x14ac:dyDescent="0.25">
      <c r="B36" s="43" t="s">
        <v>45</v>
      </c>
      <c r="C36" s="43"/>
      <c r="D36" s="5"/>
      <c r="E36" s="42"/>
      <c r="F36" s="42"/>
      <c r="G36" s="42"/>
    </row>
    <row r="37" spans="1:7" ht="21" customHeight="1" x14ac:dyDescent="0.25">
      <c r="B37" s="43" t="s">
        <v>46</v>
      </c>
      <c r="C37" s="43"/>
      <c r="D37" s="10"/>
      <c r="E37" s="15"/>
    </row>
    <row r="38" spans="1:7" x14ac:dyDescent="0.25">
      <c r="B38" s="43"/>
      <c r="C38" s="43"/>
      <c r="D38" s="26"/>
      <c r="E38" s="26"/>
    </row>
    <row r="39" spans="1:7" x14ac:dyDescent="0.25">
      <c r="B39" s="26"/>
      <c r="C39" s="26"/>
      <c r="D39" s="26"/>
      <c r="E39" s="26"/>
    </row>
  </sheetData>
  <mergeCells count="12">
    <mergeCell ref="B39:E39"/>
    <mergeCell ref="A1:A3"/>
    <mergeCell ref="B1:B3"/>
    <mergeCell ref="C1:C3"/>
    <mergeCell ref="D1:D3"/>
    <mergeCell ref="E1:G1"/>
    <mergeCell ref="E2:G2"/>
    <mergeCell ref="E36:G36"/>
    <mergeCell ref="B36:C36"/>
    <mergeCell ref="B37:C37"/>
    <mergeCell ref="B38:E38"/>
    <mergeCell ref="B35:C35"/>
  </mergeCells>
  <printOptions horizontalCentered="1" verticalCentered="1"/>
  <pageMargins left="0.59055118110236227" right="0" top="0" bottom="0" header="0.31496062992125984" footer="0.31496062992125984"/>
  <pageSetup paperSize="9" scale="85" orientation="landscape" r:id="rId1"/>
  <headerFooter>
    <oddHeader>&amp;L&amp;G&amp;C&amp;"-,Negrita"&amp;14SUELDO BRUTO ANUAL Y OTRAS RETRIBUCIONES - Cuarto Trimestre 2016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Suedo Dedica y Retrib</vt:lpstr>
    </vt:vector>
  </TitlesOfParts>
  <Company>Diputación de Alicante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2017-04-03T07:19:41Z</cp:lastPrinted>
  <dcterms:created xsi:type="dcterms:W3CDTF">2016-10-27T08:17:11Z</dcterms:created>
  <dcterms:modified xsi:type="dcterms:W3CDTF">2017-04-03T07:19:57Z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-733624781</vt:i4>
  </property>
  <property fmtid="{D5CDD505-2E9C-101B-9397-08002B2CF9AE}" pid="3" name="_NewReviewCycle">
    <vt:lpwstr/>
  </property>
  <property fmtid="{D5CDD505-2E9C-101B-9397-08002B2CF9AE}" pid="4" name="_EmailSubject">
    <vt:lpwstr>Datos cuarto trimestre 2016</vt:lpwstr>
  </property>
  <property fmtid="{D5CDD505-2E9C-101B-9397-08002B2CF9AE}" pid="5" name="_AuthorEmail">
    <vt:lpwstr>jriquelm@diputacionalicante.es</vt:lpwstr>
  </property>
  <property fmtid="{D5CDD505-2E9C-101B-9397-08002B2CF9AE}" pid="6" name="_AuthorEmailDisplayName">
    <vt:lpwstr>RIQUELME BOTELLA, JOSE ANGEL</vt:lpwstr>
  </property>
  <property fmtid="{D5CDD505-2E9C-101B-9397-08002B2CF9AE}" pid="7" name="_ReviewingToolsShownOnce">
    <vt:lpwstr/>
  </property>
</Properties>
</file>