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9440" windowHeight="9525"/>
  </bookViews>
  <sheets>
    <sheet name="Hoja1" sheetId="1" r:id="rId1"/>
    <sheet name="Hoja2" sheetId="2" r:id="rId2"/>
    <sheet name="Hoja3" sheetId="3" r:id="rId3"/>
  </sheets>
  <calcPr calcId="145621"/>
</workbook>
</file>

<file path=xl/calcChain.xml><?xml version="1.0" encoding="utf-8"?>
<calcChain xmlns="http://schemas.openxmlformats.org/spreadsheetml/2006/main">
  <c r="G32" i="1" l="1"/>
  <c r="G31" i="1"/>
  <c r="G30" i="1"/>
  <c r="G29" i="1"/>
  <c r="E29" i="1"/>
  <c r="E28" i="1"/>
  <c r="G27" i="1"/>
  <c r="G26" i="1"/>
  <c r="G25" i="1"/>
  <c r="G24" i="1"/>
  <c r="E24" i="1"/>
  <c r="G23" i="1"/>
  <c r="G22" i="1"/>
  <c r="G21" i="1"/>
  <c r="G20" i="1"/>
  <c r="G19" i="1"/>
  <c r="G18" i="1"/>
  <c r="G16" i="1"/>
  <c r="G15" i="1"/>
  <c r="G14" i="1"/>
  <c r="G10" i="1"/>
  <c r="G13" i="1"/>
  <c r="G12" i="1"/>
  <c r="G9" i="1"/>
</calcChain>
</file>

<file path=xl/sharedStrings.xml><?xml version="1.0" encoding="utf-8"?>
<sst xmlns="http://schemas.openxmlformats.org/spreadsheetml/2006/main" count="105" uniqueCount="51">
  <si>
    <t>GRUPO POLÍTICO</t>
  </si>
  <si>
    <t>NOMBRE DIPUTADO/A</t>
  </si>
  <si>
    <t xml:space="preserve">Otras Retribuciones </t>
  </si>
  <si>
    <t xml:space="preserve"> PRIMER TRIMESTRE 2017 (1)</t>
  </si>
  <si>
    <t>Asistencia Órganos Colegiados Internos</t>
  </si>
  <si>
    <t>Asistencia a Jurados (2)</t>
  </si>
  <si>
    <t>Gastos de Locomoción (3)</t>
  </si>
  <si>
    <t>GRUPO POPULAR</t>
  </si>
  <si>
    <t>César Sánchez Pérez</t>
  </si>
  <si>
    <t>Eduardo Jorge Dolón Sánchez</t>
  </si>
  <si>
    <t>César Augusto Asencio Adsuar</t>
  </si>
  <si>
    <t>Alejandro Morant Climent</t>
  </si>
  <si>
    <t>Carlos Castillo Márquez</t>
  </si>
  <si>
    <t>Adrián Ballester Espinosa</t>
  </si>
  <si>
    <t>Mercedes Alonso García</t>
  </si>
  <si>
    <t>Francisco Manuel Sáez Sironi</t>
  </si>
  <si>
    <t>Jaime LLoret LLoret</t>
  </si>
  <si>
    <t>Francisco Javier Sendra Mengual</t>
  </si>
  <si>
    <t>Miguel Zaragoza Fernández</t>
  </si>
  <si>
    <t>Sebastián Cañadas Gallardo</t>
  </si>
  <si>
    <t>Juan Molina Beneito</t>
  </si>
  <si>
    <t>Pascual Díaz Amat</t>
  </si>
  <si>
    <t>Bernabé Cano García</t>
  </si>
  <si>
    <t>GRUPO SOCIALISTA</t>
  </si>
  <si>
    <t>José Francisco Chulvi Español</t>
  </si>
  <si>
    <t>María Ángeles Jiménez Belmar</t>
  </si>
  <si>
    <t>José Joaquin Hernández Sáez</t>
  </si>
  <si>
    <t>José Antonio Amat Melgarejo</t>
  </si>
  <si>
    <t>Fernando David Portillo Esteve</t>
  </si>
  <si>
    <t>Antonio Alfonso Francés Pérez</t>
  </si>
  <si>
    <t>Agustín Navarro Alvado</t>
  </si>
  <si>
    <t>Fanny Serrano Rodríguez</t>
  </si>
  <si>
    <t>Carolina Gracia Gómez</t>
  </si>
  <si>
    <t>Carlos Giménez Bertomeu</t>
  </si>
  <si>
    <t>José Pérez Ruiz</t>
  </si>
  <si>
    <t>COMPROMIS</t>
  </si>
  <si>
    <t>Gerard Fullana Martínez</t>
  </si>
  <si>
    <t>LLuis Miquel Pastor Gosalvez</t>
  </si>
  <si>
    <t>José Manuel Penalva Casanova</t>
  </si>
  <si>
    <t>IZQUIERDA UNIDA</t>
  </si>
  <si>
    <t>Raquel Pérez Antón</t>
  </si>
  <si>
    <t>NO ADSCRITO</t>
  </si>
  <si>
    <t>Fernando Sepulcre González</t>
  </si>
  <si>
    <t>(2) Asistencia a jurados de premios convocados por la Diputación de Alicante</t>
  </si>
  <si>
    <t>(3) Locomoción ordinaria (comprende desplazamientos del municipio de residencia a la Diputación)</t>
  </si>
  <si>
    <t>Exclusiva</t>
  </si>
  <si>
    <t>Parcial</t>
  </si>
  <si>
    <t>Sin dedicación</t>
  </si>
  <si>
    <t>SUELDO BRUTO ANUAL</t>
  </si>
  <si>
    <t>DEDICACIÓN</t>
  </si>
  <si>
    <t>(1) La información se obtiene del sistema de Nóminas de la Excma. Diputación de Alicante. Por lo tanto, el periodo en el que se ingresan los derechos no se corresponden necesariamente con el periodo en el que se devengan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</si>
</sst>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8" x14ac:knownFonts="1">
    <font>
      <sz val="11"/>
      <color theme="1"/>
      <name val="Calibri"/>
      <family val="2"/>
      <scheme val="minor"/>
    </font>
    <font>
      <sz val="11"/>
      <color theme="1"/>
      <name val="Calibri"/>
      <family val="2"/>
      <scheme val="minor"/>
    </font>
    <font>
      <b/>
      <sz val="9"/>
      <color theme="1"/>
      <name val="Calibri"/>
      <family val="2"/>
      <scheme val="minor"/>
    </font>
    <font>
      <sz val="10"/>
      <name val="Calibri"/>
      <family val="2"/>
      <scheme val="minor"/>
    </font>
    <font>
      <sz val="9"/>
      <name val="Calibri"/>
      <family val="2"/>
      <scheme val="minor"/>
    </font>
    <font>
      <sz val="10"/>
      <color theme="1"/>
      <name val="Calibri"/>
      <family val="2"/>
      <scheme val="minor"/>
    </font>
    <font>
      <sz val="7"/>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43" fontId="2" fillId="2" borderId="3" xfId="1" applyFont="1" applyFill="1" applyBorder="1" applyAlignment="1">
      <alignment horizontal="center" wrapText="1"/>
    </xf>
    <xf numFmtId="43" fontId="2" fillId="2" borderId="4" xfId="1" applyFont="1" applyFill="1" applyBorder="1" applyAlignment="1">
      <alignment horizontal="center" vertical="center" wrapText="1"/>
    </xf>
    <xf numFmtId="0" fontId="0" fillId="0" borderId="0" xfId="0" applyAlignment="1">
      <alignment vertical="top"/>
    </xf>
    <xf numFmtId="0" fontId="3" fillId="0" borderId="5" xfId="0" applyFont="1" applyBorder="1" applyAlignment="1">
      <alignment vertical="center" wrapText="1"/>
    </xf>
    <xf numFmtId="4" fontId="3" fillId="0" borderId="5" xfId="0" applyNumberFormat="1" applyFont="1" applyBorder="1" applyAlignment="1">
      <alignment horizontal="right"/>
    </xf>
    <xf numFmtId="4" fontId="3" fillId="0" borderId="5" xfId="0" applyNumberFormat="1" applyFont="1" applyBorder="1"/>
    <xf numFmtId="0" fontId="4" fillId="0" borderId="0" xfId="0" applyFont="1"/>
    <xf numFmtId="0" fontId="3" fillId="0" borderId="6" xfId="0" applyFont="1" applyBorder="1" applyAlignment="1">
      <alignment vertical="center" wrapText="1"/>
    </xf>
    <xf numFmtId="4" fontId="3" fillId="0" borderId="6" xfId="0" applyNumberFormat="1" applyFont="1" applyBorder="1"/>
    <xf numFmtId="0" fontId="3" fillId="0" borderId="6" xfId="0" applyFont="1" applyFill="1" applyBorder="1" applyAlignment="1">
      <alignment vertical="center" wrapText="1"/>
    </xf>
    <xf numFmtId="4" fontId="4" fillId="0" borderId="0" xfId="0" applyNumberFormat="1" applyFont="1"/>
    <xf numFmtId="0" fontId="5" fillId="0" borderId="0" xfId="0" applyFont="1" applyBorder="1" applyAlignment="1">
      <alignment vertical="center" wrapText="1"/>
    </xf>
    <xf numFmtId="0" fontId="7" fillId="0" borderId="0" xfId="0" applyFont="1"/>
    <xf numFmtId="0" fontId="0" fillId="0" borderId="0" xfId="0" applyAlignment="1">
      <alignment horizontal="center"/>
    </xf>
    <xf numFmtId="0" fontId="3" fillId="0" borderId="6" xfId="0" applyFont="1" applyBorder="1" applyAlignment="1">
      <alignment horizontal="center"/>
    </xf>
    <xf numFmtId="43" fontId="2" fillId="2" borderId="8" xfId="1" applyFont="1" applyFill="1" applyBorder="1" applyAlignment="1">
      <alignment horizontal="center" wrapText="1"/>
    </xf>
    <xf numFmtId="4" fontId="3" fillId="0" borderId="5" xfId="0" applyNumberFormat="1" applyFont="1" applyBorder="1" applyAlignment="1">
      <alignment horizontal="center"/>
    </xf>
    <xf numFmtId="4" fontId="3" fillId="0" borderId="6" xfId="0" applyNumberFormat="1" applyFont="1" applyBorder="1" applyAlignment="1">
      <alignment horizontal="center"/>
    </xf>
    <xf numFmtId="4" fontId="3" fillId="0" borderId="6" xfId="0" applyNumberFormat="1" applyFont="1" applyFill="1" applyBorder="1" applyAlignment="1">
      <alignment horizontal="center"/>
    </xf>
    <xf numFmtId="0" fontId="6" fillId="0" borderId="0"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6" fillId="0" borderId="7" xfId="0" applyFont="1" applyFill="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abSelected="1" zoomScale="120" zoomScaleNormal="120" workbookViewId="0">
      <selection activeCell="I21" sqref="I21"/>
    </sheetView>
  </sheetViews>
  <sheetFormatPr baseColWidth="10" defaultRowHeight="15" x14ac:dyDescent="0.25"/>
  <cols>
    <col min="1" max="1" width="16.5703125" customWidth="1"/>
    <col min="2" max="2" width="27.5703125" customWidth="1"/>
    <col min="3" max="3" width="20.5703125" customWidth="1"/>
    <col min="4" max="4" width="12.5703125" bestFit="1" customWidth="1"/>
    <col min="5" max="5" width="17.85546875" style="14" customWidth="1"/>
    <col min="6" max="6" width="10" customWidth="1"/>
    <col min="7" max="7" width="15" customWidth="1"/>
  </cols>
  <sheetData>
    <row r="1" spans="1:7" ht="15.75" thickBot="1" x14ac:dyDescent="0.3">
      <c r="A1" s="21" t="s">
        <v>0</v>
      </c>
      <c r="B1" s="21" t="s">
        <v>1</v>
      </c>
      <c r="C1" s="21" t="s">
        <v>48</v>
      </c>
      <c r="D1" s="21" t="s">
        <v>49</v>
      </c>
      <c r="E1" s="24" t="s">
        <v>2</v>
      </c>
      <c r="F1" s="24"/>
      <c r="G1" s="25"/>
    </row>
    <row r="2" spans="1:7" ht="15.75" thickBot="1" x14ac:dyDescent="0.3">
      <c r="A2" s="22"/>
      <c r="B2" s="22"/>
      <c r="C2" s="22"/>
      <c r="D2" s="22"/>
      <c r="E2" s="24" t="s">
        <v>3</v>
      </c>
      <c r="F2" s="24"/>
      <c r="G2" s="25"/>
    </row>
    <row r="3" spans="1:7" s="3" customFormat="1" ht="24.75" thickBot="1" x14ac:dyDescent="0.25">
      <c r="A3" s="23"/>
      <c r="B3" s="23"/>
      <c r="C3" s="23"/>
      <c r="D3" s="23"/>
      <c r="E3" s="16" t="s">
        <v>4</v>
      </c>
      <c r="F3" s="1" t="s">
        <v>5</v>
      </c>
      <c r="G3" s="2" t="s">
        <v>6</v>
      </c>
    </row>
    <row r="4" spans="1:7" s="7" customFormat="1" ht="12.75" x14ac:dyDescent="0.2">
      <c r="A4" s="4" t="s">
        <v>7</v>
      </c>
      <c r="B4" s="4" t="s">
        <v>8</v>
      </c>
      <c r="C4" s="17">
        <v>80999.94</v>
      </c>
      <c r="D4" s="15" t="s">
        <v>45</v>
      </c>
      <c r="E4" s="5">
        <v>0</v>
      </c>
      <c r="F4" s="6">
        <v>0</v>
      </c>
      <c r="G4" s="6">
        <v>0</v>
      </c>
    </row>
    <row r="5" spans="1:7" s="7" customFormat="1" ht="12.75" x14ac:dyDescent="0.2">
      <c r="A5" s="8" t="s">
        <v>7</v>
      </c>
      <c r="B5" s="8" t="s">
        <v>9</v>
      </c>
      <c r="C5" s="18">
        <v>71280.72</v>
      </c>
      <c r="D5" s="15" t="s">
        <v>45</v>
      </c>
      <c r="E5" s="9">
        <v>0</v>
      </c>
      <c r="F5" s="9">
        <v>0</v>
      </c>
      <c r="G5" s="9">
        <v>0</v>
      </c>
    </row>
    <row r="6" spans="1:7" s="7" customFormat="1" ht="12.75" x14ac:dyDescent="0.2">
      <c r="A6" s="8" t="s">
        <v>7</v>
      </c>
      <c r="B6" s="8" t="s">
        <v>10</v>
      </c>
      <c r="C6" s="18">
        <v>71280.72</v>
      </c>
      <c r="D6" s="15" t="s">
        <v>45</v>
      </c>
      <c r="E6" s="9">
        <v>0</v>
      </c>
      <c r="F6" s="9">
        <v>183.56</v>
      </c>
      <c r="G6" s="9">
        <v>0</v>
      </c>
    </row>
    <row r="7" spans="1:7" s="7" customFormat="1" ht="12.75" x14ac:dyDescent="0.2">
      <c r="A7" s="8" t="s">
        <v>7</v>
      </c>
      <c r="B7" s="8" t="s">
        <v>11</v>
      </c>
      <c r="C7" s="18">
        <v>71280.72</v>
      </c>
      <c r="D7" s="15" t="s">
        <v>45</v>
      </c>
      <c r="E7" s="9">
        <v>0</v>
      </c>
      <c r="F7" s="9">
        <v>1560</v>
      </c>
      <c r="G7" s="9">
        <v>0</v>
      </c>
    </row>
    <row r="8" spans="1:7" s="7" customFormat="1" ht="12.75" x14ac:dyDescent="0.2">
      <c r="A8" s="8" t="s">
        <v>7</v>
      </c>
      <c r="B8" s="8" t="s">
        <v>12</v>
      </c>
      <c r="C8" s="18">
        <v>71280.72</v>
      </c>
      <c r="D8" s="15" t="s">
        <v>45</v>
      </c>
      <c r="E8" s="9">
        <v>0</v>
      </c>
      <c r="F8" s="9">
        <v>1560</v>
      </c>
      <c r="G8" s="9">
        <v>0</v>
      </c>
    </row>
    <row r="9" spans="1:7" s="7" customFormat="1" ht="12.75" x14ac:dyDescent="0.2">
      <c r="A9" s="8" t="s">
        <v>7</v>
      </c>
      <c r="B9" s="8" t="s">
        <v>13</v>
      </c>
      <c r="C9" s="18">
        <v>71280.72</v>
      </c>
      <c r="D9" s="15" t="s">
        <v>45</v>
      </c>
      <c r="E9" s="9">
        <v>0</v>
      </c>
      <c r="F9" s="9">
        <v>0</v>
      </c>
      <c r="G9" s="9">
        <f>250.8+363.66+351.12</f>
        <v>965.58</v>
      </c>
    </row>
    <row r="10" spans="1:7" s="7" customFormat="1" ht="12.75" x14ac:dyDescent="0.2">
      <c r="A10" s="8" t="s">
        <v>7</v>
      </c>
      <c r="B10" s="8" t="s">
        <v>17</v>
      </c>
      <c r="C10" s="18">
        <v>71280.72</v>
      </c>
      <c r="D10" s="15" t="s">
        <v>45</v>
      </c>
      <c r="E10" s="9">
        <v>0</v>
      </c>
      <c r="F10" s="9">
        <v>0</v>
      </c>
      <c r="G10" s="9">
        <f>693.12+620.16+693.12</f>
        <v>2006.4</v>
      </c>
    </row>
    <row r="11" spans="1:7" s="7" customFormat="1" ht="12.75" x14ac:dyDescent="0.2">
      <c r="A11" s="8" t="s">
        <v>7</v>
      </c>
      <c r="B11" s="8" t="s">
        <v>14</v>
      </c>
      <c r="C11" s="18">
        <v>66616.2</v>
      </c>
      <c r="D11" s="15" t="s">
        <v>45</v>
      </c>
      <c r="E11" s="9">
        <v>0</v>
      </c>
      <c r="F11" s="9">
        <v>0</v>
      </c>
      <c r="G11" s="9">
        <v>0</v>
      </c>
    </row>
    <row r="12" spans="1:7" s="7" customFormat="1" ht="12.75" x14ac:dyDescent="0.2">
      <c r="A12" s="8" t="s">
        <v>7</v>
      </c>
      <c r="B12" s="8" t="s">
        <v>15</v>
      </c>
      <c r="C12" s="18">
        <v>66616.2</v>
      </c>
      <c r="D12" s="15" t="s">
        <v>45</v>
      </c>
      <c r="E12" s="9">
        <v>0</v>
      </c>
      <c r="F12" s="9">
        <v>0</v>
      </c>
      <c r="G12" s="9">
        <f>204.82+234.08+204.82</f>
        <v>643.72</v>
      </c>
    </row>
    <row r="13" spans="1:7" s="7" customFormat="1" ht="12.75" x14ac:dyDescent="0.2">
      <c r="A13" s="8" t="s">
        <v>7</v>
      </c>
      <c r="B13" s="8" t="s">
        <v>16</v>
      </c>
      <c r="C13" s="18">
        <v>66616.2</v>
      </c>
      <c r="D13" s="15" t="s">
        <v>45</v>
      </c>
      <c r="E13" s="9">
        <v>0</v>
      </c>
      <c r="F13" s="9">
        <v>0</v>
      </c>
      <c r="G13" s="9">
        <f>45.56+303.02+331.68+412.72</f>
        <v>1092.98</v>
      </c>
    </row>
    <row r="14" spans="1:7" s="7" customFormat="1" ht="12.75" x14ac:dyDescent="0.2">
      <c r="A14" s="8" t="s">
        <v>7</v>
      </c>
      <c r="B14" s="8" t="s">
        <v>18</v>
      </c>
      <c r="C14" s="18">
        <v>66616.2</v>
      </c>
      <c r="D14" s="15" t="s">
        <v>45</v>
      </c>
      <c r="E14" s="9">
        <v>0</v>
      </c>
      <c r="F14" s="9">
        <v>0</v>
      </c>
      <c r="G14" s="9">
        <f>197.98+174.42+177.46</f>
        <v>549.86</v>
      </c>
    </row>
    <row r="15" spans="1:7" s="7" customFormat="1" ht="12.75" x14ac:dyDescent="0.2">
      <c r="A15" s="8" t="s">
        <v>7</v>
      </c>
      <c r="B15" s="8" t="s">
        <v>19</v>
      </c>
      <c r="C15" s="18">
        <v>66616.2</v>
      </c>
      <c r="D15" s="15" t="s">
        <v>45</v>
      </c>
      <c r="E15" s="9">
        <v>0</v>
      </c>
      <c r="F15" s="9">
        <v>0</v>
      </c>
      <c r="G15" s="9">
        <f>58.52+53.2+53.2</f>
        <v>164.92000000000002</v>
      </c>
    </row>
    <row r="16" spans="1:7" s="7" customFormat="1" ht="12.75" x14ac:dyDescent="0.2">
      <c r="A16" s="8" t="s">
        <v>7</v>
      </c>
      <c r="B16" s="8" t="s">
        <v>20</v>
      </c>
      <c r="C16" s="18">
        <v>66616.2</v>
      </c>
      <c r="D16" s="15" t="s">
        <v>45</v>
      </c>
      <c r="E16" s="9">
        <v>0</v>
      </c>
      <c r="F16" s="9">
        <v>0</v>
      </c>
      <c r="G16" s="9">
        <f>541.5+627+570</f>
        <v>1738.5</v>
      </c>
    </row>
    <row r="17" spans="1:8" s="7" customFormat="1" ht="12.75" x14ac:dyDescent="0.2">
      <c r="A17" s="8" t="s">
        <v>7</v>
      </c>
      <c r="B17" s="8" t="s">
        <v>21</v>
      </c>
      <c r="C17" s="18">
        <v>66616.2</v>
      </c>
      <c r="D17" s="15" t="s">
        <v>45</v>
      </c>
      <c r="E17" s="9">
        <v>0</v>
      </c>
      <c r="F17" s="9">
        <v>0</v>
      </c>
      <c r="G17" s="9">
        <v>0</v>
      </c>
    </row>
    <row r="18" spans="1:8" s="7" customFormat="1" ht="12.75" x14ac:dyDescent="0.2">
      <c r="A18" s="8" t="s">
        <v>7</v>
      </c>
      <c r="B18" s="8" t="s">
        <v>22</v>
      </c>
      <c r="C18" s="18">
        <v>66616.2</v>
      </c>
      <c r="D18" s="15" t="s">
        <v>45</v>
      </c>
      <c r="E18" s="9">
        <v>0</v>
      </c>
      <c r="F18" s="9">
        <v>0</v>
      </c>
      <c r="G18" s="9">
        <f>57+38+133</f>
        <v>228</v>
      </c>
    </row>
    <row r="19" spans="1:8" s="7" customFormat="1" ht="12.75" x14ac:dyDescent="0.2">
      <c r="A19" s="8" t="s">
        <v>23</v>
      </c>
      <c r="B19" s="8" t="s">
        <v>24</v>
      </c>
      <c r="C19" s="18">
        <v>65242.66</v>
      </c>
      <c r="D19" s="15" t="s">
        <v>45</v>
      </c>
      <c r="E19" s="9">
        <v>0</v>
      </c>
      <c r="F19" s="9">
        <v>1560</v>
      </c>
      <c r="G19" s="9">
        <f>355.68+489.06+444.6</f>
        <v>1289.3400000000001</v>
      </c>
    </row>
    <row r="20" spans="1:8" s="7" customFormat="1" ht="12.75" x14ac:dyDescent="0.2">
      <c r="A20" s="8" t="s">
        <v>23</v>
      </c>
      <c r="B20" s="8" t="s">
        <v>25</v>
      </c>
      <c r="C20" s="18">
        <v>49962.080000000002</v>
      </c>
      <c r="D20" s="15" t="s">
        <v>46</v>
      </c>
      <c r="E20" s="9">
        <v>0</v>
      </c>
      <c r="F20" s="9">
        <v>0</v>
      </c>
      <c r="G20" s="9">
        <f>60.8+60.8+60.8</f>
        <v>182.39999999999998</v>
      </c>
    </row>
    <row r="21" spans="1:8" s="7" customFormat="1" ht="12.75" x14ac:dyDescent="0.2">
      <c r="A21" s="8" t="s">
        <v>23</v>
      </c>
      <c r="B21" s="8" t="s">
        <v>26</v>
      </c>
      <c r="C21" s="18">
        <v>49962.080000000002</v>
      </c>
      <c r="D21" s="15" t="s">
        <v>46</v>
      </c>
      <c r="E21" s="9">
        <v>0</v>
      </c>
      <c r="F21" s="9">
        <v>0</v>
      </c>
      <c r="G21" s="9">
        <f>102.6+102.6+102.6</f>
        <v>307.79999999999995</v>
      </c>
    </row>
    <row r="22" spans="1:8" s="7" customFormat="1" ht="12.75" x14ac:dyDescent="0.2">
      <c r="A22" s="8" t="s">
        <v>23</v>
      </c>
      <c r="B22" s="10" t="s">
        <v>27</v>
      </c>
      <c r="C22" s="18">
        <v>49962.080000000002</v>
      </c>
      <c r="D22" s="15" t="s">
        <v>46</v>
      </c>
      <c r="E22" s="9">
        <v>0</v>
      </c>
      <c r="F22" s="9">
        <v>0</v>
      </c>
      <c r="G22" s="9">
        <f>93.1+55.86+111.72</f>
        <v>260.67999999999995</v>
      </c>
    </row>
    <row r="23" spans="1:8" s="7" customFormat="1" ht="12.75" x14ac:dyDescent="0.2">
      <c r="A23" s="8" t="s">
        <v>23</v>
      </c>
      <c r="B23" s="8" t="s">
        <v>28</v>
      </c>
      <c r="C23" s="18">
        <v>49962.080000000002</v>
      </c>
      <c r="D23" s="15" t="s">
        <v>46</v>
      </c>
      <c r="E23" s="9">
        <v>0</v>
      </c>
      <c r="F23" s="9">
        <v>0</v>
      </c>
      <c r="G23" s="9">
        <f>79.04+79.04+59.28</f>
        <v>217.36</v>
      </c>
    </row>
    <row r="24" spans="1:8" s="7" customFormat="1" ht="12.75" x14ac:dyDescent="0.2">
      <c r="A24" s="8" t="s">
        <v>23</v>
      </c>
      <c r="B24" s="8" t="s">
        <v>29</v>
      </c>
      <c r="C24" s="19">
        <v>0</v>
      </c>
      <c r="D24" s="15" t="s">
        <v>47</v>
      </c>
      <c r="E24" s="9">
        <f>2300+1800+2300</f>
        <v>6400</v>
      </c>
      <c r="F24" s="9">
        <v>0</v>
      </c>
      <c r="G24" s="9">
        <f>218.88+136.8+246.24</f>
        <v>601.92000000000007</v>
      </c>
    </row>
    <row r="25" spans="1:8" s="7" customFormat="1" ht="12.75" x14ac:dyDescent="0.2">
      <c r="A25" s="8" t="s">
        <v>23</v>
      </c>
      <c r="B25" s="8" t="s">
        <v>30</v>
      </c>
      <c r="C25" s="18">
        <v>49962.080000000002</v>
      </c>
      <c r="D25" s="15" t="s">
        <v>46</v>
      </c>
      <c r="E25" s="9">
        <v>0</v>
      </c>
      <c r="F25" s="9">
        <v>0</v>
      </c>
      <c r="G25" s="9">
        <f>419.69+387.16+477.2</f>
        <v>1284.05</v>
      </c>
    </row>
    <row r="26" spans="1:8" s="7" customFormat="1" ht="12.75" x14ac:dyDescent="0.2">
      <c r="A26" s="8" t="s">
        <v>23</v>
      </c>
      <c r="B26" s="8" t="s">
        <v>31</v>
      </c>
      <c r="C26" s="18">
        <v>49962.080000000002</v>
      </c>
      <c r="D26" s="15" t="s">
        <v>46</v>
      </c>
      <c r="E26" s="9">
        <v>0</v>
      </c>
      <c r="F26" s="9">
        <v>0</v>
      </c>
      <c r="G26" s="9">
        <f>148.2+197.6+222.3</f>
        <v>568.09999999999991</v>
      </c>
    </row>
    <row r="27" spans="1:8" s="7" customFormat="1" ht="12.75" x14ac:dyDescent="0.2">
      <c r="A27" s="8" t="s">
        <v>23</v>
      </c>
      <c r="B27" s="8" t="s">
        <v>32</v>
      </c>
      <c r="C27" s="18">
        <v>65242.66</v>
      </c>
      <c r="D27" s="15" t="s">
        <v>45</v>
      </c>
      <c r="E27" s="9">
        <v>0</v>
      </c>
      <c r="F27" s="9">
        <v>0</v>
      </c>
      <c r="G27" s="9">
        <f>146.3+146.3+175.56</f>
        <v>468.16</v>
      </c>
    </row>
    <row r="28" spans="1:8" s="7" customFormat="1" ht="12.75" x14ac:dyDescent="0.2">
      <c r="A28" s="8" t="s">
        <v>23</v>
      </c>
      <c r="B28" s="8" t="s">
        <v>33</v>
      </c>
      <c r="C28" s="19">
        <v>0</v>
      </c>
      <c r="D28" s="15" t="s">
        <v>47</v>
      </c>
      <c r="E28" s="9">
        <f>2700+2000+2500</f>
        <v>7200</v>
      </c>
      <c r="F28" s="9">
        <v>0</v>
      </c>
      <c r="G28" s="9">
        <v>0</v>
      </c>
      <c r="H28" s="11"/>
    </row>
    <row r="29" spans="1:8" s="7" customFormat="1" ht="12.75" x14ac:dyDescent="0.2">
      <c r="A29" s="8" t="s">
        <v>23</v>
      </c>
      <c r="B29" s="8" t="s">
        <v>34</v>
      </c>
      <c r="C29" s="19">
        <v>0</v>
      </c>
      <c r="D29" s="15" t="s">
        <v>47</v>
      </c>
      <c r="E29" s="9">
        <f>2100+1600+2100</f>
        <v>5800</v>
      </c>
      <c r="F29" s="9">
        <v>0</v>
      </c>
      <c r="G29" s="9">
        <f>36.48+60.8+48.64</f>
        <v>145.92000000000002</v>
      </c>
    </row>
    <row r="30" spans="1:8" s="7" customFormat="1" ht="12.75" x14ac:dyDescent="0.2">
      <c r="A30" s="8" t="s">
        <v>35</v>
      </c>
      <c r="B30" s="8" t="s">
        <v>36</v>
      </c>
      <c r="C30" s="18">
        <v>49962.080000000002</v>
      </c>
      <c r="D30" s="15" t="s">
        <v>46</v>
      </c>
      <c r="E30" s="9">
        <v>0</v>
      </c>
      <c r="F30" s="9">
        <v>0</v>
      </c>
      <c r="G30" s="9">
        <f>391.45+367</f>
        <v>758.45</v>
      </c>
    </row>
    <row r="31" spans="1:8" s="7" customFormat="1" ht="12.75" x14ac:dyDescent="0.2">
      <c r="A31" s="8" t="s">
        <v>35</v>
      </c>
      <c r="B31" s="8" t="s">
        <v>37</v>
      </c>
      <c r="C31" s="18">
        <v>49962.080000000002</v>
      </c>
      <c r="D31" s="15" t="s">
        <v>46</v>
      </c>
      <c r="E31" s="9">
        <v>0</v>
      </c>
      <c r="F31" s="9">
        <v>0</v>
      </c>
      <c r="G31" s="9">
        <f>37.62+29.26</f>
        <v>66.88</v>
      </c>
    </row>
    <row r="32" spans="1:8" s="7" customFormat="1" ht="12.75" x14ac:dyDescent="0.2">
      <c r="A32" s="8" t="s">
        <v>35</v>
      </c>
      <c r="B32" s="8" t="s">
        <v>38</v>
      </c>
      <c r="C32" s="18">
        <v>65242.66</v>
      </c>
      <c r="D32" s="15" t="s">
        <v>45</v>
      </c>
      <c r="E32" s="9">
        <v>0</v>
      </c>
      <c r="F32" s="9">
        <v>0</v>
      </c>
      <c r="G32" s="9">
        <f>150.48+150.48</f>
        <v>300.95999999999998</v>
      </c>
    </row>
    <row r="33" spans="1:7" s="7" customFormat="1" ht="12.75" x14ac:dyDescent="0.2">
      <c r="A33" s="8" t="s">
        <v>39</v>
      </c>
      <c r="B33" s="8" t="s">
        <v>40</v>
      </c>
      <c r="C33" s="18">
        <v>65242.66</v>
      </c>
      <c r="D33" s="15" t="s">
        <v>45</v>
      </c>
      <c r="E33" s="9">
        <v>0</v>
      </c>
      <c r="F33" s="9">
        <v>0</v>
      </c>
      <c r="G33" s="9">
        <v>0</v>
      </c>
    </row>
    <row r="34" spans="1:7" s="7" customFormat="1" ht="12.75" x14ac:dyDescent="0.2">
      <c r="A34" s="8" t="s">
        <v>41</v>
      </c>
      <c r="B34" s="8" t="s">
        <v>42</v>
      </c>
      <c r="C34" s="18">
        <v>49962.04</v>
      </c>
      <c r="D34" s="15" t="s">
        <v>46</v>
      </c>
      <c r="E34" s="9">
        <v>0</v>
      </c>
      <c r="F34" s="9">
        <v>0</v>
      </c>
      <c r="G34" s="9">
        <v>0</v>
      </c>
    </row>
    <row r="35" spans="1:7" s="13" customFormat="1" ht="19.5" customHeight="1" x14ac:dyDescent="0.2">
      <c r="A35" s="12"/>
      <c r="B35" s="26" t="s">
        <v>50</v>
      </c>
      <c r="C35" s="26"/>
      <c r="D35" s="26"/>
      <c r="E35" s="26"/>
      <c r="F35" s="26"/>
      <c r="G35" s="26"/>
    </row>
    <row r="36" spans="1:7" x14ac:dyDescent="0.25">
      <c r="B36" s="20" t="s">
        <v>43</v>
      </c>
      <c r="C36" s="20"/>
      <c r="D36" s="20"/>
      <c r="E36" s="20"/>
      <c r="F36" s="20"/>
      <c r="G36" s="20"/>
    </row>
    <row r="37" spans="1:7" ht="14.45" customHeight="1" x14ac:dyDescent="0.25">
      <c r="B37" s="20" t="s">
        <v>44</v>
      </c>
      <c r="C37" s="20"/>
      <c r="D37" s="20"/>
      <c r="E37" s="20"/>
      <c r="F37" s="20"/>
      <c r="G37" s="20"/>
    </row>
    <row r="38" spans="1:7" x14ac:dyDescent="0.25">
      <c r="B38" s="20"/>
      <c r="C38" s="20"/>
      <c r="D38" s="20"/>
      <c r="E38" s="20"/>
    </row>
    <row r="39" spans="1:7" x14ac:dyDescent="0.25">
      <c r="B39" s="20"/>
      <c r="C39" s="20"/>
      <c r="D39" s="20"/>
      <c r="E39" s="20"/>
    </row>
  </sheetData>
  <mergeCells count="11">
    <mergeCell ref="B37:G37"/>
    <mergeCell ref="B38:E38"/>
    <mergeCell ref="B39:E39"/>
    <mergeCell ref="A1:A3"/>
    <mergeCell ref="B1:B3"/>
    <mergeCell ref="E1:G1"/>
    <mergeCell ref="E2:G2"/>
    <mergeCell ref="B35:G35"/>
    <mergeCell ref="B36:G36"/>
    <mergeCell ref="C1:C3"/>
    <mergeCell ref="D1:D3"/>
  </mergeCells>
  <printOptions horizontalCentered="1" verticalCentered="1"/>
  <pageMargins left="0.70866141732283472" right="0.70866141732283472" top="1.3385826771653544" bottom="0" header="0.31496062992125984" footer="0.31496062992125984"/>
  <pageSetup paperSize="9" scale="90" orientation="landscape" r:id="rId1"/>
  <headerFooter>
    <oddHeader>&amp;L&amp;G&amp;C&amp;"-,Negrita"&amp;14SUELDO BRUTO ANUAL Y OTRAS RETRIBUCIONES (Primer Trimestre 2017)</oddHeader>
    <oddFooter>&amp;C&amp;"-,Negrita Cursiva"&amp;8Documento reelaborado por la Unidad de Transparencia&amp;R&amp;8Versión : 17-Mayo- 2017</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baseColWidth="10"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workbookViewId="0"/>
  </sheetViews>
  <sheetFormatPr baseColWidth="10"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Diputación de Alicante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jriquelm</dc:creator>
  <cp:lastModifiedBy>TORREGROSA TRIVES, JORGE MANUEL</cp:lastModifiedBy>
  <cp:lastPrinted>2017-05-17T10:48:07Z</cp:lastPrinted>
  <dcterms:created xsi:type="dcterms:W3CDTF">2017-04-26T11:32:23Z</dcterms:created>
  <dcterms:modified xsi:type="dcterms:W3CDTF">2017-05-17T10:48:13Z</dcterms:modified>
</cp:coreProperties>
</file>