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18\PUBLICIDAD ACTIVA - INFORMACION INSTITUCIONAL Y ORGANIZATIVA\CORPORACION PROVINCIAL\SUELDO BRUTO ANUAL ASIST Y LOCOMOC\PUBLICADO\"/>
    </mc:Choice>
  </mc:AlternateContent>
  <bookViews>
    <workbookView xWindow="-15" yWindow="45" windowWidth="7860" windowHeight="966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3" i="1" l="1"/>
  <c r="G21" i="1"/>
  <c r="G19" i="1"/>
  <c r="G15" i="1"/>
  <c r="G16" i="1"/>
  <c r="G22" i="1"/>
  <c r="G14" i="1"/>
  <c r="G20" i="1"/>
  <c r="G31" i="1"/>
  <c r="G28" i="1"/>
  <c r="G34" i="1"/>
  <c r="G30" i="1"/>
  <c r="G25" i="1"/>
  <c r="G26" i="1"/>
  <c r="G32" i="1"/>
  <c r="G29" i="1"/>
  <c r="G24" i="1"/>
  <c r="G27" i="1"/>
  <c r="E34" i="1" l="1"/>
  <c r="E33" i="1"/>
  <c r="E29" i="1"/>
</calcChain>
</file>

<file path=xl/sharedStrings.xml><?xml version="1.0" encoding="utf-8"?>
<sst xmlns="http://schemas.openxmlformats.org/spreadsheetml/2006/main" count="109" uniqueCount="55">
  <si>
    <t>GRUPO POLÍTICO</t>
  </si>
  <si>
    <t>NOMBRE DIPUTADO/A</t>
  </si>
  <si>
    <t xml:space="preserve">Otras Retribuciones </t>
  </si>
  <si>
    <t>Asistencia Órganos Colegiados Internos</t>
  </si>
  <si>
    <t>Asistencia a Jurados (2)</t>
  </si>
  <si>
    <t>Gastos de Locomoción (3)</t>
  </si>
  <si>
    <t>GRUPO POPULAR</t>
  </si>
  <si>
    <t>César Sánchez Pérez</t>
  </si>
  <si>
    <t>Eduardo Jorge Dolón Sánchez</t>
  </si>
  <si>
    <t>César Augusto Asencio Adsuar</t>
  </si>
  <si>
    <t>Alejandro Morant Climent</t>
  </si>
  <si>
    <t>Carlos Castillo Márquez</t>
  </si>
  <si>
    <t>Adrián Ballester Espinosa</t>
  </si>
  <si>
    <t>Mercedes Alonso García</t>
  </si>
  <si>
    <t>Francisco Manuel Sáez Sironi</t>
  </si>
  <si>
    <t>Jaime LLoret LLoret</t>
  </si>
  <si>
    <t>Francisco Javier Sendra Mengual</t>
  </si>
  <si>
    <t>Miguel Zaragoza Fernández</t>
  </si>
  <si>
    <t>Sebastián Cañadas Gallardo</t>
  </si>
  <si>
    <t>Juan Molina Beneito</t>
  </si>
  <si>
    <t>Bernabé Cano García</t>
  </si>
  <si>
    <t>GRUPO SOCIALISTA</t>
  </si>
  <si>
    <t>José Francisco Chulvi Español</t>
  </si>
  <si>
    <t>María Ángeles Jiménez Belmar</t>
  </si>
  <si>
    <t>José Joaquin Hernández Sáez</t>
  </si>
  <si>
    <t>José Antonio Amat Melgarejo</t>
  </si>
  <si>
    <t>Fernando David Portillo Esteve</t>
  </si>
  <si>
    <t>Antonio Alfonso Francés Pérez</t>
  </si>
  <si>
    <t>Agustín Navarro Alvado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</si>
  <si>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</si>
  <si>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</si>
  <si>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</si>
  <si>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</si>
  <si>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</si>
  <si>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</si>
  <si>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</si>
  <si>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</si>
  <si>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</si>
  <si>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</si>
  <si>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</si>
  <si>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</si>
  <si>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</si>
  <si>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</si>
  <si>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(1) Periodo en el que se ingresan los derechos, que no se corresponde con los periodos en los que se devengan</t>
  </si>
  <si>
    <t>SUELDO BRUTO ANUAL</t>
  </si>
  <si>
    <t>PRIMER TRIMESTRE 2018 (1)</t>
  </si>
  <si>
    <t>Juan José Castelló Molina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</si>
  <si>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</si>
  <si>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Sueldo bruto anual, régimen de dedicación, retribuciones por asistencias a órganos colegiados internos, indemnizaciones por asistencias a jurados y gastos de locomoción de los cargos electos de la Diputación de Alicante</t>
  </si>
  <si>
    <r>
      <t xml:space="preserve">Versión: </t>
    </r>
    <r>
      <rPr>
        <b/>
        <sz val="11"/>
        <color theme="1"/>
        <rFont val="Calibri"/>
        <family val="2"/>
        <scheme val="minor"/>
      </rPr>
      <t>27/04/2018</t>
    </r>
  </si>
  <si>
    <t>Exclusiva</t>
  </si>
  <si>
    <t>DEDICACIÓN</t>
  </si>
  <si>
    <t>Parcial</t>
  </si>
  <si>
    <t>Sin dedicación</t>
  </si>
  <si>
    <t>Documento reelaborado por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</si>
</sst>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0" fillId="0" borderId="0" xfId="0" applyNumberFormat="1"/>
    <xf numFmtId="0" fontId="0" fillId="0" borderId="0" xfId="0" applyBorder="1"/>
    <xf numFmtId="4" fontId="3" fillId="0" borderId="0" xfId="0" applyNumberFormat="1" applyFont="1" applyBorder="1"/>
    <xf numFmtId="0" fontId="6" fillId="0" borderId="0" xfId="0" applyFont="1"/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Font="1"/>
    <xf numFmtId="0" fontId="11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190" zoomScaleNormal="190" workbookViewId="0">
      <selection activeCell="A6" sqref="A6:A8"/>
    </sheetView>
  </sheetViews>
  <sheetFormatPr baseColWidth="10" defaultRowHeight="15" x14ac:dyDescent="0.25"/>
  <cols>
    <col min="1" max="1" width="16.5703125" customWidth="1"/>
    <col min="2" max="2" width="27.5703125" customWidth="1"/>
    <col min="3" max="4" width="19.7109375" style="20" customWidth="1"/>
    <col min="5" max="5" width="17.85546875" style="10" customWidth="1"/>
    <col min="6" max="6" width="10" customWidth="1"/>
    <col min="7" max="7" width="15" customWidth="1"/>
    <col min="8" max="8" width="16.42578125" style="15" customWidth="1"/>
  </cols>
  <sheetData>
    <row r="1" spans="1:9" ht="13.5" customHeight="1" x14ac:dyDescent="0.25">
      <c r="D1" s="40" t="s">
        <v>54</v>
      </c>
      <c r="E1" s="40"/>
      <c r="F1" s="40"/>
      <c r="G1" s="40"/>
    </row>
    <row r="2" spans="1:9" x14ac:dyDescent="0.25">
      <c r="A2" t="s">
        <v>49</v>
      </c>
      <c r="F2" s="10" t="s">
        <v>47</v>
      </c>
    </row>
    <row r="4" spans="1:9" s="21" customFormat="1" ht="44.25" customHeight="1" x14ac:dyDescent="0.25">
      <c r="A4" s="22" t="s">
        <v>48</v>
      </c>
      <c r="B4" s="22"/>
      <c r="C4" s="22"/>
      <c r="D4" s="22"/>
      <c r="E4" s="22"/>
      <c r="F4" s="22"/>
      <c r="G4" s="22"/>
      <c r="H4" s="15"/>
    </row>
    <row r="5" spans="1:9" ht="12" customHeight="1" thickBot="1" x14ac:dyDescent="0.3"/>
    <row r="6" spans="1:9" ht="15.75" thickBot="1" x14ac:dyDescent="0.3">
      <c r="A6" s="24" t="s">
        <v>0</v>
      </c>
      <c r="B6" s="27" t="s">
        <v>1</v>
      </c>
      <c r="C6" s="34" t="s">
        <v>44</v>
      </c>
      <c r="D6" s="37" t="s">
        <v>51</v>
      </c>
      <c r="E6" s="30" t="s">
        <v>2</v>
      </c>
      <c r="F6" s="31"/>
      <c r="G6" s="32"/>
    </row>
    <row r="7" spans="1:9" ht="15.75" thickBot="1" x14ac:dyDescent="0.3">
      <c r="A7" s="25"/>
      <c r="B7" s="28"/>
      <c r="C7" s="35"/>
      <c r="D7" s="38"/>
      <c r="E7" s="33" t="s">
        <v>45</v>
      </c>
      <c r="F7" s="31"/>
      <c r="G7" s="32"/>
    </row>
    <row r="8" spans="1:9" ht="25.5" thickBot="1" x14ac:dyDescent="0.3">
      <c r="A8" s="26"/>
      <c r="B8" s="29"/>
      <c r="C8" s="36"/>
      <c r="D8" s="39"/>
      <c r="E8" s="1" t="s">
        <v>3</v>
      </c>
      <c r="F8" s="2" t="s">
        <v>4</v>
      </c>
      <c r="G8" s="3" t="s">
        <v>5</v>
      </c>
    </row>
    <row r="9" spans="1:9" x14ac:dyDescent="0.25">
      <c r="A9" s="4" t="s">
        <v>6</v>
      </c>
      <c r="B9" s="4" t="s">
        <v>7</v>
      </c>
      <c r="C9" s="16">
        <v>80999.94</v>
      </c>
      <c r="D9" s="16" t="s">
        <v>50</v>
      </c>
      <c r="E9" s="5">
        <v>0</v>
      </c>
      <c r="F9" s="6">
        <v>0</v>
      </c>
      <c r="G9" s="6">
        <v>0</v>
      </c>
    </row>
    <row r="10" spans="1:9" x14ac:dyDescent="0.25">
      <c r="A10" s="7" t="s">
        <v>6</v>
      </c>
      <c r="B10" s="7" t="s">
        <v>8</v>
      </c>
      <c r="C10" s="17">
        <v>71280.72</v>
      </c>
      <c r="D10" s="16" t="s">
        <v>50</v>
      </c>
      <c r="E10" s="8">
        <v>0</v>
      </c>
      <c r="F10" s="8">
        <v>0</v>
      </c>
      <c r="G10" s="8">
        <v>0</v>
      </c>
    </row>
    <row r="11" spans="1:9" x14ac:dyDescent="0.25">
      <c r="A11" s="7" t="s">
        <v>6</v>
      </c>
      <c r="B11" s="7" t="s">
        <v>9</v>
      </c>
      <c r="C11" s="17">
        <v>71280.72</v>
      </c>
      <c r="D11" s="16" t="s">
        <v>50</v>
      </c>
      <c r="E11" s="5">
        <v>0</v>
      </c>
      <c r="F11" s="6">
        <v>45.89</v>
      </c>
      <c r="G11" s="6">
        <v>0</v>
      </c>
    </row>
    <row r="12" spans="1:9" x14ac:dyDescent="0.25">
      <c r="A12" s="7" t="s">
        <v>6</v>
      </c>
      <c r="B12" s="7" t="s">
        <v>10</v>
      </c>
      <c r="C12" s="17">
        <v>71280.72</v>
      </c>
      <c r="D12" s="16" t="s">
        <v>50</v>
      </c>
      <c r="E12" s="8">
        <v>0</v>
      </c>
      <c r="F12" s="8">
        <v>0</v>
      </c>
      <c r="G12" s="8">
        <v>0</v>
      </c>
    </row>
    <row r="13" spans="1:9" x14ac:dyDescent="0.25">
      <c r="A13" s="7" t="s">
        <v>6</v>
      </c>
      <c r="B13" s="7" t="s">
        <v>11</v>
      </c>
      <c r="C13" s="17">
        <v>71280.72</v>
      </c>
      <c r="D13" s="16" t="s">
        <v>50</v>
      </c>
      <c r="E13" s="5">
        <v>0</v>
      </c>
      <c r="F13" s="6">
        <v>0</v>
      </c>
      <c r="G13" s="6">
        <v>0</v>
      </c>
      <c r="I13" s="13"/>
    </row>
    <row r="14" spans="1:9" x14ac:dyDescent="0.25">
      <c r="A14" s="7" t="s">
        <v>6</v>
      </c>
      <c r="B14" s="7" t="s">
        <v>12</v>
      </c>
      <c r="C14" s="17">
        <v>71280.72</v>
      </c>
      <c r="D14" s="16" t="s">
        <v>50</v>
      </c>
      <c r="E14" s="8">
        <v>0</v>
      </c>
      <c r="F14" s="8">
        <v>0</v>
      </c>
      <c r="G14" s="8">
        <f>250.8+351.12+376.2</f>
        <v>978.12000000000012</v>
      </c>
      <c r="I14" s="14"/>
    </row>
    <row r="15" spans="1:9" x14ac:dyDescent="0.25">
      <c r="A15" s="7" t="s">
        <v>6</v>
      </c>
      <c r="B15" s="7" t="s">
        <v>16</v>
      </c>
      <c r="C15" s="17">
        <v>71280.72</v>
      </c>
      <c r="D15" s="16" t="s">
        <v>50</v>
      </c>
      <c r="E15" s="8">
        <v>0</v>
      </c>
      <c r="F15" s="8">
        <v>0</v>
      </c>
      <c r="G15" s="8">
        <f>583.68+729.6+328.32</f>
        <v>1641.6</v>
      </c>
      <c r="I15" s="12"/>
    </row>
    <row r="16" spans="1:9" x14ac:dyDescent="0.25">
      <c r="A16" s="7" t="s">
        <v>6</v>
      </c>
      <c r="B16" s="7" t="s">
        <v>20</v>
      </c>
      <c r="C16" s="17">
        <v>71280.72</v>
      </c>
      <c r="D16" s="16" t="s">
        <v>50</v>
      </c>
      <c r="E16" s="5">
        <v>0</v>
      </c>
      <c r="F16" s="6">
        <v>0</v>
      </c>
      <c r="G16" s="6">
        <f>38+95+57</f>
        <v>190</v>
      </c>
    </row>
    <row r="17" spans="1:9" x14ac:dyDescent="0.25">
      <c r="A17" s="7" t="s">
        <v>6</v>
      </c>
      <c r="B17" s="7" t="s">
        <v>13</v>
      </c>
      <c r="C17" s="17">
        <v>66616.2</v>
      </c>
      <c r="D17" s="16" t="s">
        <v>50</v>
      </c>
      <c r="E17" s="5">
        <v>0</v>
      </c>
      <c r="F17" s="6">
        <v>0</v>
      </c>
      <c r="G17" s="6">
        <v>0</v>
      </c>
      <c r="I17" s="14"/>
    </row>
    <row r="18" spans="1:9" x14ac:dyDescent="0.25">
      <c r="A18" s="7" t="s">
        <v>6</v>
      </c>
      <c r="B18" s="7" t="s">
        <v>14</v>
      </c>
      <c r="C18" s="17">
        <v>66616.2</v>
      </c>
      <c r="D18" s="16" t="s">
        <v>50</v>
      </c>
      <c r="E18" s="8">
        <v>0</v>
      </c>
      <c r="F18" s="8">
        <v>0</v>
      </c>
      <c r="G18" s="8">
        <v>0</v>
      </c>
      <c r="I18" s="13"/>
    </row>
    <row r="19" spans="1:9" x14ac:dyDescent="0.25">
      <c r="A19" s="7" t="s">
        <v>6</v>
      </c>
      <c r="B19" s="7" t="s">
        <v>15</v>
      </c>
      <c r="C19" s="17">
        <v>66616.2</v>
      </c>
      <c r="D19" s="16" t="s">
        <v>50</v>
      </c>
      <c r="E19" s="5">
        <v>0</v>
      </c>
      <c r="F19" s="6">
        <v>0</v>
      </c>
      <c r="G19" s="6">
        <f>326.48+391.49+367.64</f>
        <v>1085.6100000000001</v>
      </c>
      <c r="I19" s="12"/>
    </row>
    <row r="20" spans="1:9" x14ac:dyDescent="0.25">
      <c r="A20" s="7" t="s">
        <v>6</v>
      </c>
      <c r="B20" s="7" t="s">
        <v>17</v>
      </c>
      <c r="C20" s="17">
        <v>66616.2</v>
      </c>
      <c r="D20" s="16" t="s">
        <v>50</v>
      </c>
      <c r="E20" s="5">
        <v>0</v>
      </c>
      <c r="F20" s="6">
        <v>0</v>
      </c>
      <c r="G20" s="6">
        <f>202.73+131.48+133</f>
        <v>467.21</v>
      </c>
    </row>
    <row r="21" spans="1:9" x14ac:dyDescent="0.25">
      <c r="A21" s="7" t="s">
        <v>6</v>
      </c>
      <c r="B21" s="7" t="s">
        <v>18</v>
      </c>
      <c r="C21" s="17">
        <v>66616.2</v>
      </c>
      <c r="D21" s="16" t="s">
        <v>50</v>
      </c>
      <c r="E21" s="8">
        <v>0</v>
      </c>
      <c r="F21" s="8">
        <v>0</v>
      </c>
      <c r="G21" s="8">
        <f>47.88+47.88+47.88</f>
        <v>143.64000000000001</v>
      </c>
    </row>
    <row r="22" spans="1:9" x14ac:dyDescent="0.25">
      <c r="A22" s="7" t="s">
        <v>6</v>
      </c>
      <c r="B22" s="7" t="s">
        <v>19</v>
      </c>
      <c r="C22" s="17">
        <v>66616.2</v>
      </c>
      <c r="D22" s="16" t="s">
        <v>50</v>
      </c>
      <c r="E22" s="8">
        <v>0</v>
      </c>
      <c r="F22" s="6">
        <v>0</v>
      </c>
      <c r="G22" s="6">
        <f>427.5+570+541.5</f>
        <v>1539</v>
      </c>
    </row>
    <row r="23" spans="1:9" s="15" customFormat="1" x14ac:dyDescent="0.25">
      <c r="A23" s="7" t="s">
        <v>6</v>
      </c>
      <c r="B23" s="7" t="s">
        <v>46</v>
      </c>
      <c r="C23" s="17">
        <v>66616.2</v>
      </c>
      <c r="D23" s="16" t="s">
        <v>50</v>
      </c>
      <c r="E23" s="5">
        <v>300</v>
      </c>
      <c r="F23" s="6">
        <v>0</v>
      </c>
      <c r="G23" s="6">
        <f>92.34+194.94+184.68</f>
        <v>471.96</v>
      </c>
    </row>
    <row r="24" spans="1:9" x14ac:dyDescent="0.25">
      <c r="A24" s="7" t="s">
        <v>21</v>
      </c>
      <c r="B24" s="7" t="s">
        <v>22</v>
      </c>
      <c r="C24" s="17">
        <v>65242.66</v>
      </c>
      <c r="D24" s="16" t="s">
        <v>50</v>
      </c>
      <c r="E24" s="8">
        <v>0</v>
      </c>
      <c r="F24" s="8">
        <v>0</v>
      </c>
      <c r="G24" s="8">
        <f>355.68+400.14+400.14</f>
        <v>1155.96</v>
      </c>
    </row>
    <row r="25" spans="1:9" x14ac:dyDescent="0.25">
      <c r="A25" s="7" t="s">
        <v>21</v>
      </c>
      <c r="B25" s="7" t="s">
        <v>23</v>
      </c>
      <c r="C25" s="17">
        <v>49962.080000000002</v>
      </c>
      <c r="D25" s="16" t="s">
        <v>52</v>
      </c>
      <c r="E25" s="5">
        <v>0</v>
      </c>
      <c r="F25" s="6">
        <v>0</v>
      </c>
      <c r="G25" s="6">
        <f>45.6+68.4+53.2</f>
        <v>167.2</v>
      </c>
    </row>
    <row r="26" spans="1:9" x14ac:dyDescent="0.25">
      <c r="A26" s="7" t="s">
        <v>21</v>
      </c>
      <c r="B26" s="7" t="s">
        <v>24</v>
      </c>
      <c r="C26" s="17">
        <v>49962.080000000002</v>
      </c>
      <c r="D26" s="16" t="s">
        <v>52</v>
      </c>
      <c r="E26" s="5">
        <v>0</v>
      </c>
      <c r="F26" s="8">
        <v>0</v>
      </c>
      <c r="G26" s="8">
        <f>225.72+123.12+143.64</f>
        <v>492.48</v>
      </c>
    </row>
    <row r="27" spans="1:9" x14ac:dyDescent="0.25">
      <c r="A27" s="7" t="s">
        <v>21</v>
      </c>
      <c r="B27" s="9" t="s">
        <v>25</v>
      </c>
      <c r="C27" s="17">
        <v>49962.080000000002</v>
      </c>
      <c r="D27" s="16" t="s">
        <v>52</v>
      </c>
      <c r="E27" s="8">
        <v>0</v>
      </c>
      <c r="F27" s="6">
        <v>0</v>
      </c>
      <c r="G27" s="6">
        <f>111.72+93.1+111.72</f>
        <v>316.53999999999996</v>
      </c>
    </row>
    <row r="28" spans="1:9" x14ac:dyDescent="0.25">
      <c r="A28" s="7" t="s">
        <v>21</v>
      </c>
      <c r="B28" s="7" t="s">
        <v>26</v>
      </c>
      <c r="C28" s="17">
        <v>49962.080000000002</v>
      </c>
      <c r="D28" s="16" t="s">
        <v>52</v>
      </c>
      <c r="E28" s="5">
        <v>0</v>
      </c>
      <c r="F28" s="8">
        <v>0</v>
      </c>
      <c r="G28" s="8">
        <f>118.56+79.04+58.28</f>
        <v>255.88000000000002</v>
      </c>
    </row>
    <row r="29" spans="1:9" x14ac:dyDescent="0.25">
      <c r="A29" s="7" t="s">
        <v>21</v>
      </c>
      <c r="B29" s="7" t="s">
        <v>27</v>
      </c>
      <c r="C29" s="18">
        <v>0</v>
      </c>
      <c r="D29" s="16" t="s">
        <v>53</v>
      </c>
      <c r="E29" s="5">
        <f>2000+1600+1900</f>
        <v>5500</v>
      </c>
      <c r="F29" s="6">
        <v>0</v>
      </c>
      <c r="G29" s="6">
        <f>218.88+246.24+246.24</f>
        <v>711.36</v>
      </c>
    </row>
    <row r="30" spans="1:9" x14ac:dyDescent="0.25">
      <c r="A30" s="7" t="s">
        <v>21</v>
      </c>
      <c r="B30" s="7" t="s">
        <v>28</v>
      </c>
      <c r="C30" s="17">
        <v>49962.080000000002</v>
      </c>
      <c r="D30" s="16" t="s">
        <v>52</v>
      </c>
      <c r="E30" s="8">
        <v>0</v>
      </c>
      <c r="F30" s="8">
        <v>0</v>
      </c>
      <c r="G30" s="8">
        <f>317.4+458.12+499.6</f>
        <v>1275.1199999999999</v>
      </c>
    </row>
    <row r="31" spans="1:9" x14ac:dyDescent="0.25">
      <c r="A31" s="7" t="s">
        <v>21</v>
      </c>
      <c r="B31" s="7" t="s">
        <v>29</v>
      </c>
      <c r="C31" s="17">
        <v>49962.080000000002</v>
      </c>
      <c r="D31" s="16" t="s">
        <v>52</v>
      </c>
      <c r="E31" s="5">
        <v>0</v>
      </c>
      <c r="F31" s="6">
        <v>0</v>
      </c>
      <c r="G31" s="6">
        <f>148.2+172.9+148.2</f>
        <v>469.3</v>
      </c>
    </row>
    <row r="32" spans="1:9" x14ac:dyDescent="0.25">
      <c r="A32" s="7" t="s">
        <v>21</v>
      </c>
      <c r="B32" s="7" t="s">
        <v>30</v>
      </c>
      <c r="C32" s="17">
        <v>65242.66</v>
      </c>
      <c r="D32" s="16" t="s">
        <v>50</v>
      </c>
      <c r="E32" s="5">
        <v>0</v>
      </c>
      <c r="F32" s="8">
        <v>0</v>
      </c>
      <c r="G32" s="8">
        <f>204.82</f>
        <v>204.82</v>
      </c>
    </row>
    <row r="33" spans="1:8" x14ac:dyDescent="0.25">
      <c r="A33" s="7" t="s">
        <v>21</v>
      </c>
      <c r="B33" s="7" t="s">
        <v>31</v>
      </c>
      <c r="C33" s="18">
        <v>0</v>
      </c>
      <c r="D33" s="16" t="s">
        <v>53</v>
      </c>
      <c r="E33" s="8">
        <f>2200+1600+2100</f>
        <v>5900</v>
      </c>
      <c r="F33" s="6">
        <v>0</v>
      </c>
      <c r="G33" s="6">
        <v>0</v>
      </c>
    </row>
    <row r="34" spans="1:8" x14ac:dyDescent="0.25">
      <c r="A34" s="7" t="s">
        <v>21</v>
      </c>
      <c r="B34" s="7" t="s">
        <v>32</v>
      </c>
      <c r="C34" s="18">
        <v>0</v>
      </c>
      <c r="D34" s="16" t="s">
        <v>53</v>
      </c>
      <c r="E34" s="5">
        <f>2000+1600+1900</f>
        <v>5500</v>
      </c>
      <c r="F34" s="8">
        <v>0</v>
      </c>
      <c r="G34" s="8">
        <f>48.64+48.64+48.64</f>
        <v>145.92000000000002</v>
      </c>
    </row>
    <row r="35" spans="1:8" x14ac:dyDescent="0.25">
      <c r="A35" s="7" t="s">
        <v>33</v>
      </c>
      <c r="B35" s="7" t="s">
        <v>34</v>
      </c>
      <c r="C35" s="17">
        <v>49962.080000000002</v>
      </c>
      <c r="D35" s="16" t="s">
        <v>52</v>
      </c>
      <c r="E35" s="5">
        <v>0</v>
      </c>
      <c r="F35" s="6">
        <v>0</v>
      </c>
      <c r="G35" s="6">
        <v>0</v>
      </c>
    </row>
    <row r="36" spans="1:8" x14ac:dyDescent="0.25">
      <c r="A36" s="7" t="s">
        <v>33</v>
      </c>
      <c r="B36" s="7" t="s">
        <v>35</v>
      </c>
      <c r="C36" s="17">
        <v>49962.080000000002</v>
      </c>
      <c r="D36" s="16" t="s">
        <v>52</v>
      </c>
      <c r="E36" s="8">
        <v>0</v>
      </c>
      <c r="F36" s="8">
        <v>0</v>
      </c>
      <c r="G36" s="8">
        <v>0</v>
      </c>
    </row>
    <row r="37" spans="1:8" x14ac:dyDescent="0.25">
      <c r="A37" s="7" t="s">
        <v>33</v>
      </c>
      <c r="B37" s="7" t="s">
        <v>36</v>
      </c>
      <c r="C37" s="17">
        <v>65242.66</v>
      </c>
      <c r="D37" s="16" t="s">
        <v>50</v>
      </c>
      <c r="E37" s="5">
        <v>0</v>
      </c>
      <c r="F37" s="6">
        <v>0</v>
      </c>
      <c r="G37" s="6">
        <v>0</v>
      </c>
    </row>
    <row r="38" spans="1:8" x14ac:dyDescent="0.25">
      <c r="A38" s="7" t="s">
        <v>37</v>
      </c>
      <c r="B38" s="7" t="s">
        <v>38</v>
      </c>
      <c r="C38" s="17">
        <v>65242.66</v>
      </c>
      <c r="D38" s="16" t="s">
        <v>50</v>
      </c>
      <c r="E38" s="8">
        <v>0</v>
      </c>
      <c r="F38" s="8">
        <v>0</v>
      </c>
      <c r="G38" s="8">
        <v>0</v>
      </c>
    </row>
    <row r="39" spans="1:8" x14ac:dyDescent="0.25">
      <c r="A39" s="7" t="s">
        <v>39</v>
      </c>
      <c r="B39" s="7" t="s">
        <v>40</v>
      </c>
      <c r="C39" s="17">
        <v>49962.04</v>
      </c>
      <c r="D39" s="16" t="s">
        <v>52</v>
      </c>
      <c r="E39" s="5">
        <v>0</v>
      </c>
      <c r="F39" s="6">
        <v>0</v>
      </c>
      <c r="G39" s="6">
        <v>0</v>
      </c>
    </row>
    <row r="40" spans="1:8" ht="13.9" customHeight="1" x14ac:dyDescent="0.25">
      <c r="B40" s="11" t="s">
        <v>43</v>
      </c>
      <c r="C40" s="19"/>
      <c r="D40" s="10"/>
      <c r="E40"/>
      <c r="G40" s="15"/>
      <c r="H40"/>
    </row>
    <row r="41" spans="1:8" x14ac:dyDescent="0.25">
      <c r="B41" s="11" t="s">
        <v>41</v>
      </c>
      <c r="C41" s="19"/>
      <c r="D41" s="10"/>
      <c r="E41"/>
      <c r="G41" s="15"/>
      <c r="H41"/>
    </row>
    <row r="42" spans="1:8" x14ac:dyDescent="0.25">
      <c r="B42" s="11" t="s">
        <v>42</v>
      </c>
      <c r="C42" s="19"/>
      <c r="D42" s="10"/>
      <c r="E42"/>
      <c r="G42" s="15"/>
      <c r="H42"/>
    </row>
    <row r="43" spans="1:8" x14ac:dyDescent="0.25">
      <c r="B43" s="23"/>
      <c r="C43" s="23"/>
      <c r="D43" s="23"/>
      <c r="E43" s="23"/>
    </row>
    <row r="44" spans="1:8" x14ac:dyDescent="0.25">
      <c r="B44" s="23"/>
      <c r="C44" s="23"/>
      <c r="D44" s="23"/>
      <c r="E44" s="23"/>
    </row>
    <row r="46" spans="1:8" x14ac:dyDescent="0.25">
      <c r="G46" s="12"/>
    </row>
  </sheetData>
  <mergeCells count="10">
    <mergeCell ref="D1:G1"/>
    <mergeCell ref="A4:G4"/>
    <mergeCell ref="B43:E43"/>
    <mergeCell ref="B44:E44"/>
    <mergeCell ref="A6:A8"/>
    <mergeCell ref="B6:B8"/>
    <mergeCell ref="E6:G6"/>
    <mergeCell ref="E7:G7"/>
    <mergeCell ref="C6:C8"/>
    <mergeCell ref="D6:D8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2018-07-12T11:47:39Z</cp:lastPrinted>
  <dcterms:created xsi:type="dcterms:W3CDTF">2017-04-26T11:32:23Z</dcterms:created>
  <dcterms:modified xsi:type="dcterms:W3CDTF">2018-07-12T11:47:55Z</dcterms:modified>
</cp:coreProperties>
</file>