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ORTAL 2019\PUBLICIDAD ACTIVA - INFORMACION INSTITUCIONAL Y ORGANIZATIVA\RETRIB ASIST A ORGAN COLEG JURADOS Y LOCOMOCION\PUBLICADO\"/>
    </mc:Choice>
  </mc:AlternateContent>
  <bookViews>
    <workbookView xWindow="0" yWindow="0" windowWidth="24045" windowHeight="9135"/>
  </bookViews>
  <sheets>
    <sheet name="SUELDO BRUTO Y OTRAS RETRIBUC" sheetId="1" r:id="rId1"/>
  </sheets>
  <definedNames>
    <definedName name="_xlnm.Print_Titles" localSheetId="0">'SUELDO BRUTO Y OTRAS RETRIBUC'!$4:$7</definedName>
  </definedNames>
  <calcPr calcId="162913"/>
</workbook>
</file>

<file path=xl/calcChain.xml><?xml version="1.0" encoding="utf-8"?>
<calcChain xmlns="http://schemas.openxmlformats.org/spreadsheetml/2006/main">
  <c r="E23" i="1" l="1"/>
  <c r="E33" i="1"/>
  <c r="E32" i="1"/>
  <c r="E28" i="1"/>
  <c r="G30" i="1"/>
  <c r="G27" i="1"/>
  <c r="G33" i="1"/>
  <c r="G29" i="1"/>
  <c r="G24" i="1"/>
  <c r="G25" i="1"/>
  <c r="G28" i="1"/>
  <c r="G23" i="1"/>
  <c r="G26" i="1"/>
  <c r="G11" i="1"/>
  <c r="G22" i="1"/>
  <c r="G20" i="1"/>
  <c r="G18" i="1"/>
  <c r="G14" i="1"/>
  <c r="G15" i="1"/>
  <c r="G21" i="1"/>
  <c r="G13" i="1"/>
  <c r="G19" i="1"/>
  <c r="F10" i="1"/>
</calcChain>
</file>

<file path=xl/sharedStrings.xml><?xml version="1.0" encoding="utf-8"?>
<sst xmlns="http://schemas.openxmlformats.org/spreadsheetml/2006/main" count="116" uniqueCount="62">
  <si>
    <t>GRUPO POLÍTICO</t>
  </si>
  <si>
    <t>NOMBRE DIPUTADO/A</t>
  </si>
  <si>
    <t xml:space="preserve">Otras Retribuciones </t>
  </si>
  <si>
    <t>Asistencia Órganos Colegiados Internos</t>
  </si>
  <si>
    <t>Asistencia a Jurados (2)</t>
  </si>
  <si>
    <t>Gastos de Locomoción (3)</t>
  </si>
  <si>
    <t>GRUPO POPULAR</t>
  </si>
  <si>
    <t>Eduardo Jorge Dolón Sánchez</t>
  </si>
  <si>
    <t>César Augusto Asencio Adsuar</t>
  </si>
  <si>
    <t>Alejandro Morant Climent</t>
  </si>
  <si>
    <t>Carlos Castillo Márquez</t>
  </si>
  <si>
    <t>Mercedes Alonso García</t>
  </si>
  <si>
    <t>Francisco Manuel Sáez Sironi</t>
  </si>
  <si>
    <t>Jaime LLoret LLoret</t>
  </si>
  <si>
    <t>Francisco Javier Sendra Mengual</t>
  </si>
  <si>
    <t>Sebastián Cañadas Gallardo</t>
  </si>
  <si>
    <t>Juan Molina Beneito</t>
  </si>
  <si>
    <t>Bernabé Cano García</t>
  </si>
  <si>
    <t>GRUPO SOCIALISTA</t>
  </si>
  <si>
    <t>José Francisco Chulvi Español</t>
  </si>
  <si>
    <t>María Ángeles Jiménez Belmar</t>
  </si>
  <si>
    <t>José Joaquin Hernández Sáez</t>
  </si>
  <si>
    <t>José Antonio Amat Melgarejo</t>
  </si>
  <si>
    <t>Fernando David Portillo Esteve</t>
  </si>
  <si>
    <t>Antonio Alfonso Francés Pérez</t>
  </si>
  <si>
    <t>Agustín Navarro Alvado</t>
  </si>
  <si>
    <t>Fanny Serrano Rodríguez</t>
  </si>
  <si>
    <t>Carolina Gracia Gómez</t>
  </si>
  <si>
    <t>Carlos Giménez Bertomeu</t>
  </si>
  <si>
    <t>José Pérez Ruiz</t>
  </si>
  <si>
    <t>COMPROMIS</t>
  </si>
  <si>
    <t>Gerard Fullana Martínez</t>
  </si>
  <si>
    <t>LLuis Miquel Pastor Gosalvez</t>
  </si>
  <si>
    <t>José Manuel Penalva Casanova</t>
  </si>
  <si>
    <t>IZQUIERDA UNIDA</t>
  </si>
  <si>
    <t>Raquel Pérez Antón</t>
  </si>
  <si>
    <t>NO ADSCRITO</t>
  </si>
  <si>
    <t>Fernando Sepulcre González</t>
  </si>
  <si>
    <t>(2) Asistencia a jurados de premios convocados por la Diputación de Alicante</t>
  </si>
  <si>
    <t>(3) Locomoción ordinaria (comprende desplazamientos del municipio de residencia a la Diputación)</t>
  </si>
  <si>
    <t>SUELDO BRUTO ANUAL</t>
  </si>
  <si>
    <t>Juan José Castelló Molina</t>
  </si>
  <si>
    <t xml:space="preserve">  </t>
  </si>
  <si>
    <t>DEDICACIÓN</t>
  </si>
  <si>
    <t>Exclusiva</t>
  </si>
  <si>
    <t>Parcial</t>
  </si>
  <si>
    <t>Sin dedicación</t>
  </si>
  <si>
    <t>Sueldo bruto anual, régimen de dedicación, retribuciones por asistencias a órganos colegiados internos, indemnizaciones por asistencias a jurados y gastos de locomoción de los cargos electos de la Diputación de Alicante</t>
  </si>
  <si>
    <t>Carmen Verdú García</t>
  </si>
  <si>
    <t>(4) Régimen de dedicación parcial desde el día 11 de septiembre de 2018 hasta el 15 de mayo de 2019</t>
  </si>
  <si>
    <t>SEGUNDO TRIMESTRE 2019 (1)</t>
  </si>
  <si>
    <t>Adrián Ballester Espinosa (4)</t>
  </si>
  <si>
    <t>(5) El régimen de dedicación exclusiva finaliza con efectos 30 de junio de 2019</t>
  </si>
  <si>
    <t>César Sánchez Pérez (5)</t>
  </si>
  <si>
    <t>(1) El periodo en el que se ingresan los derechos no se corresponde con el que se devenga. En este periodo se computan los derechos devengados hasta el 18 de julio de 2019</t>
  </si>
  <si>
    <r>
      <rPr>
        <sz val="8"/>
        <rFont val="Calibri"/>
        <family val="2"/>
        <scheme val="minor"/>
      </rPr>
      <t>(6)</t>
    </r>
    <r>
      <rPr>
        <sz val="10"/>
        <rFont val="Calibri"/>
        <family val="2"/>
        <scheme val="minor"/>
      </rPr>
      <t xml:space="preserve"> 163,02</t>
    </r>
  </si>
  <si>
    <r>
      <rPr>
        <sz val="8"/>
        <rFont val="Calibri"/>
        <family val="2"/>
        <scheme val="minor"/>
      </rPr>
      <t xml:space="preserve">(6) </t>
    </r>
    <r>
      <rPr>
        <sz val="10"/>
        <rFont val="Calibri"/>
        <family val="2"/>
        <scheme val="minor"/>
      </rPr>
      <t>476,52</t>
    </r>
  </si>
  <si>
    <r>
      <rPr>
        <sz val="8"/>
        <rFont val="Calibri"/>
        <family val="2"/>
        <scheme val="minor"/>
      </rPr>
      <t>(6)</t>
    </r>
    <r>
      <rPr>
        <sz val="10"/>
        <rFont val="Calibri"/>
        <family val="2"/>
        <scheme val="minor"/>
      </rPr>
      <t xml:space="preserve"> 1.683,70</t>
    </r>
  </si>
  <si>
    <t>(6) Derechos devengados hasta el 31 de mayo de 2019</t>
  </si>
  <si>
    <t>Documento reelaborado por la Unidad de Transparencia</t>
  </si>
  <si>
    <r>
      <t xml:space="preserve">Fuente: </t>
    </r>
    <r>
      <rPr>
        <b/>
        <sz val="11"/>
        <color theme="1"/>
        <rFont val="Calibri"/>
        <family val="2"/>
        <scheme val="minor"/>
      </rPr>
      <t>Recursos Humanos</t>
    </r>
  </si>
  <si>
    <r>
      <t xml:space="preserve">Versión núm. 2: </t>
    </r>
    <r>
      <rPr>
        <b/>
        <sz val="11"/>
        <color theme="1"/>
        <rFont val="Calibri"/>
        <family val="2"/>
        <scheme val="minor"/>
      </rPr>
      <t>4 de septiembre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</si>
</sst>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1" x14ac:knownFonts="1">
    <font>
      <sz val="11"/>
      <color theme="1"/>
      <name val="Calibri"/>
      <family val="2"/>
      <scheme val="minor"/>
    </font>
    <font>
      <sz val="11"/>
      <color theme="1"/>
      <name val="Calibri"/>
      <family val="2"/>
      <scheme val="minor"/>
    </font>
    <font>
      <sz val="10"/>
      <name val="Calibri"/>
      <family val="2"/>
      <scheme val="minor"/>
    </font>
    <font>
      <sz val="8"/>
      <color theme="1"/>
      <name val="Calibri"/>
      <family val="2"/>
      <scheme val="minor"/>
    </font>
    <font>
      <sz val="11"/>
      <color rgb="FFFF0000"/>
      <name val="Calibri"/>
      <family val="2"/>
      <scheme val="minor"/>
    </font>
    <font>
      <b/>
      <sz val="9"/>
      <name val="Calibri"/>
      <family val="2"/>
      <scheme val="minor"/>
    </font>
    <font>
      <sz val="8"/>
      <name val="Calibri"/>
      <family val="2"/>
      <scheme val="minor"/>
    </font>
    <font>
      <sz val="11"/>
      <name val="Calibri"/>
      <family val="2"/>
      <scheme val="minor"/>
    </font>
    <font>
      <b/>
      <sz val="11"/>
      <color rgb="FF444444"/>
      <name val="Arial"/>
      <family val="2"/>
    </font>
    <font>
      <sz val="8"/>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20">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14" xfId="0" applyFont="1" applyBorder="1" applyAlignment="1">
      <alignment vertical="center" wrapText="1"/>
    </xf>
    <xf numFmtId="4" fontId="2" fillId="0" borderId="14" xfId="0" applyNumberFormat="1" applyFont="1" applyBorder="1" applyAlignment="1">
      <alignment horizontal="right"/>
    </xf>
    <xf numFmtId="4" fontId="2" fillId="0" borderId="14" xfId="0" applyNumberFormat="1" applyFont="1" applyBorder="1"/>
    <xf numFmtId="0" fontId="2" fillId="0" borderId="15" xfId="0" applyFont="1" applyBorder="1" applyAlignment="1">
      <alignment vertical="center" wrapText="1"/>
    </xf>
    <xf numFmtId="4" fontId="2" fillId="0" borderId="15" xfId="0" applyNumberFormat="1" applyFont="1" applyBorder="1"/>
    <xf numFmtId="0" fontId="2" fillId="0" borderId="15" xfId="0" applyFont="1" applyFill="1" applyBorder="1" applyAlignment="1">
      <alignment vertical="center" wrapText="1"/>
    </xf>
    <xf numFmtId="0" fontId="0" fillId="0" borderId="0" xfId="0" applyAlignment="1">
      <alignment horizontal="center"/>
    </xf>
    <xf numFmtId="0" fontId="3" fillId="0" borderId="0" xfId="0" applyFont="1"/>
    <xf numFmtId="4" fontId="0" fillId="0" borderId="0" xfId="0" applyNumberFormat="1"/>
    <xf numFmtId="0" fontId="4" fillId="0" borderId="0" xfId="0" applyFont="1"/>
    <xf numFmtId="4" fontId="2" fillId="0" borderId="14" xfId="0" applyNumberFormat="1" applyFont="1" applyBorder="1" applyAlignment="1">
      <alignment horizontal="center"/>
    </xf>
    <xf numFmtId="4" fontId="2" fillId="0" borderId="15" xfId="0" applyNumberFormat="1" applyFont="1" applyBorder="1" applyAlignment="1">
      <alignment horizontal="center"/>
    </xf>
    <xf numFmtId="4" fontId="2" fillId="0" borderId="15" xfId="0" applyNumberFormat="1" applyFont="1" applyFill="1" applyBorder="1" applyAlignment="1">
      <alignment horizontal="center"/>
    </xf>
    <xf numFmtId="0" fontId="6" fillId="0" borderId="0" xfId="0" applyFont="1"/>
    <xf numFmtId="0" fontId="7" fillId="0" borderId="0" xfId="0" applyFont="1"/>
    <xf numFmtId="0" fontId="4" fillId="0" borderId="0" xfId="0" applyFont="1" applyAlignment="1">
      <alignment horizontal="center"/>
    </xf>
    <xf numFmtId="0" fontId="7" fillId="0" borderId="0" xfId="0" applyFont="1" applyAlignment="1">
      <alignment horizontal="center"/>
    </xf>
    <xf numFmtId="4" fontId="4" fillId="0" borderId="0" xfId="0" applyNumberFormat="1" applyFont="1" applyAlignment="1">
      <alignment horizontal="center"/>
    </xf>
    <xf numFmtId="0" fontId="7" fillId="0" borderId="19" xfId="0" applyFont="1" applyBorder="1" applyAlignment="1">
      <alignment horizontal="center"/>
    </xf>
    <xf numFmtId="0" fontId="7" fillId="0" borderId="0" xfId="0" applyFont="1" applyBorder="1" applyAlignment="1">
      <alignment horizontal="center"/>
    </xf>
    <xf numFmtId="0" fontId="7" fillId="0" borderId="19" xfId="0" applyFont="1" applyBorder="1" applyAlignment="1"/>
    <xf numFmtId="0" fontId="7" fillId="0" borderId="0" xfId="0" applyFont="1" applyBorder="1" applyAlignment="1"/>
    <xf numFmtId="0" fontId="9" fillId="0" borderId="0" xfId="0" applyFont="1"/>
    <xf numFmtId="0" fontId="7" fillId="0" borderId="0" xfId="0" applyFont="1" applyAlignment="1"/>
    <xf numFmtId="0" fontId="8" fillId="0" borderId="0" xfId="0" applyFont="1" applyAlignment="1">
      <alignment horizontal="center" vertical="center" wrapText="1"/>
    </xf>
    <xf numFmtId="4" fontId="2" fillId="0" borderId="15" xfId="0" applyNumberFormat="1" applyFont="1" applyBorder="1" applyAlignment="1">
      <alignment horizontal="right"/>
    </xf>
    <xf numFmtId="0" fontId="0" fillId="0" borderId="0" xfId="0" applyAlignment="1">
      <alignment horizontal="center" vertical="top"/>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9" xfId="0" applyFont="1" applyFill="1" applyBorder="1" applyAlignment="1">
      <alignment horizontal="center" vertical="center" wrapText="1"/>
    </xf>
    <xf numFmtId="43" fontId="5" fillId="2" borderId="11" xfId="1" applyFont="1" applyFill="1" applyBorder="1" applyAlignment="1">
      <alignment horizontal="center" wrapText="1"/>
    </xf>
    <xf numFmtId="43" fontId="5" fillId="2" borderId="12" xfId="1" applyFont="1" applyFill="1" applyBorder="1" applyAlignment="1">
      <alignment horizontal="center" wrapText="1"/>
    </xf>
    <xf numFmtId="43" fontId="5" fillId="2" borderId="13" xfId="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zoomScale="160" zoomScaleNormal="160" workbookViewId="0">
      <pane ySplit="7" topLeftCell="A8" activePane="bottomLeft" state="frozen"/>
      <selection pane="bottomLeft" activeCell="A5" sqref="A5:A7"/>
    </sheetView>
  </sheetViews>
  <sheetFormatPr baseColWidth="10" defaultRowHeight="15" x14ac:dyDescent="0.25"/>
  <cols>
    <col min="1" max="1" width="16.5703125" customWidth="1"/>
    <col min="2" max="2" width="27.5703125" customWidth="1"/>
    <col min="3" max="4" width="19.7109375" style="15" customWidth="1"/>
    <col min="5" max="5" width="17.85546875" style="7" customWidth="1"/>
    <col min="6" max="6" width="10" customWidth="1"/>
    <col min="7" max="7" width="15" customWidth="1"/>
    <col min="8" max="8" width="6.5703125" style="16" customWidth="1"/>
  </cols>
  <sheetData>
    <row r="1" spans="1:9" x14ac:dyDescent="0.25">
      <c r="A1" t="s">
        <v>61</v>
      </c>
      <c r="D1" s="15" t="s">
        <v>59</v>
      </c>
    </row>
    <row r="2" spans="1:9" ht="33.950000000000003" customHeight="1" x14ac:dyDescent="0.25">
      <c r="E2" s="27" t="s">
        <v>60</v>
      </c>
    </row>
    <row r="3" spans="1:9" ht="33.950000000000003" customHeight="1" x14ac:dyDescent="0.25">
      <c r="A3" s="25" t="s">
        <v>47</v>
      </c>
      <c r="B3" s="25"/>
      <c r="C3" s="25"/>
      <c r="D3" s="25"/>
      <c r="E3" s="25"/>
      <c r="F3" s="25"/>
      <c r="G3" s="25"/>
    </row>
    <row r="4" spans="1:9" s="15" customFormat="1" ht="15.75" thickBot="1" x14ac:dyDescent="0.3">
      <c r="E4" s="17"/>
      <c r="H4" s="17"/>
    </row>
    <row r="5" spans="1:9" s="15" customFormat="1" ht="15.75" thickBot="1" x14ac:dyDescent="0.3">
      <c r="A5" s="28" t="s">
        <v>0</v>
      </c>
      <c r="B5" s="29" t="s">
        <v>1</v>
      </c>
      <c r="C5" s="30" t="s">
        <v>40</v>
      </c>
      <c r="D5" s="31" t="s">
        <v>43</v>
      </c>
      <c r="E5" s="32" t="s">
        <v>2</v>
      </c>
      <c r="F5" s="33"/>
      <c r="G5" s="34"/>
      <c r="H5" s="17"/>
    </row>
    <row r="6" spans="1:9" s="15" customFormat="1" ht="15.75" thickBot="1" x14ac:dyDescent="0.3">
      <c r="A6" s="35"/>
      <c r="B6" s="36"/>
      <c r="C6" s="37"/>
      <c r="D6" s="38"/>
      <c r="E6" s="39" t="s">
        <v>50</v>
      </c>
      <c r="F6" s="33"/>
      <c r="G6" s="34"/>
      <c r="H6" s="17"/>
    </row>
    <row r="7" spans="1:9" s="15" customFormat="1" ht="25.5" thickBot="1" x14ac:dyDescent="0.3">
      <c r="A7" s="40"/>
      <c r="B7" s="41"/>
      <c r="C7" s="42"/>
      <c r="D7" s="43"/>
      <c r="E7" s="44" t="s">
        <v>3</v>
      </c>
      <c r="F7" s="45" t="s">
        <v>4</v>
      </c>
      <c r="G7" s="46" t="s">
        <v>5</v>
      </c>
      <c r="H7" s="17"/>
    </row>
    <row r="8" spans="1:9" s="15" customFormat="1" x14ac:dyDescent="0.25">
      <c r="A8" s="1" t="s">
        <v>6</v>
      </c>
      <c r="B8" s="1" t="s">
        <v>53</v>
      </c>
      <c r="C8" s="11">
        <v>80999.94</v>
      </c>
      <c r="D8" s="11" t="s">
        <v>44</v>
      </c>
      <c r="E8" s="2">
        <v>0</v>
      </c>
      <c r="F8" s="3">
        <v>0</v>
      </c>
      <c r="G8" s="3">
        <v>0</v>
      </c>
      <c r="H8" s="21"/>
      <c r="I8" s="22"/>
    </row>
    <row r="9" spans="1:9" s="15" customFormat="1" x14ac:dyDescent="0.25">
      <c r="A9" s="4" t="s">
        <v>6</v>
      </c>
      <c r="B9" s="4" t="s">
        <v>7</v>
      </c>
      <c r="C9" s="12">
        <v>71280.72</v>
      </c>
      <c r="D9" s="11" t="s">
        <v>44</v>
      </c>
      <c r="E9" s="5">
        <v>0</v>
      </c>
      <c r="F9" s="5">
        <v>0</v>
      </c>
      <c r="G9" s="5">
        <v>0</v>
      </c>
      <c r="H9" s="21"/>
      <c r="I9" s="22"/>
    </row>
    <row r="10" spans="1:9" s="15" customFormat="1" x14ac:dyDescent="0.25">
      <c r="A10" s="4" t="s">
        <v>6</v>
      </c>
      <c r="B10" s="4" t="s">
        <v>8</v>
      </c>
      <c r="C10" s="12">
        <v>71280.72</v>
      </c>
      <c r="D10" s="11" t="s">
        <v>44</v>
      </c>
      <c r="E10" s="2">
        <v>0</v>
      </c>
      <c r="F10" s="3">
        <f>183.56+45.89+183.56+45.89</f>
        <v>458.9</v>
      </c>
      <c r="G10" s="3">
        <v>0</v>
      </c>
      <c r="H10" s="17"/>
    </row>
    <row r="11" spans="1:9" s="15" customFormat="1" x14ac:dyDescent="0.25">
      <c r="A11" s="4" t="s">
        <v>6</v>
      </c>
      <c r="B11" s="4" t="s">
        <v>9</v>
      </c>
      <c r="C11" s="12">
        <v>71280.72</v>
      </c>
      <c r="D11" s="11" t="s">
        <v>44</v>
      </c>
      <c r="E11" s="5">
        <v>0</v>
      </c>
      <c r="F11" s="5">
        <v>0</v>
      </c>
      <c r="G11" s="5">
        <f>99.18+99.18+99.18+88.16+77.14+66.12</f>
        <v>528.96</v>
      </c>
      <c r="H11" s="21"/>
      <c r="I11" s="22"/>
    </row>
    <row r="12" spans="1:9" s="15" customFormat="1" x14ac:dyDescent="0.25">
      <c r="A12" s="4" t="s">
        <v>6</v>
      </c>
      <c r="B12" s="4" t="s">
        <v>10</v>
      </c>
      <c r="C12" s="12">
        <v>71280.72</v>
      </c>
      <c r="D12" s="11" t="s">
        <v>44</v>
      </c>
      <c r="E12" s="2">
        <v>0</v>
      </c>
      <c r="F12" s="3">
        <v>0</v>
      </c>
      <c r="G12" s="3">
        <v>0</v>
      </c>
      <c r="H12" s="21"/>
      <c r="I12" s="22"/>
    </row>
    <row r="13" spans="1:9" s="15" customFormat="1" x14ac:dyDescent="0.25">
      <c r="A13" s="4" t="s">
        <v>6</v>
      </c>
      <c r="B13" s="6" t="s">
        <v>51</v>
      </c>
      <c r="C13" s="12">
        <v>71280.72</v>
      </c>
      <c r="D13" s="11" t="s">
        <v>44</v>
      </c>
      <c r="E13" s="2">
        <v>0</v>
      </c>
      <c r="F13" s="3">
        <v>0</v>
      </c>
      <c r="G13" s="3">
        <f>326.04+250.8+225.72+300.96+100.32+300.96</f>
        <v>1504.8</v>
      </c>
      <c r="H13" s="21"/>
      <c r="I13" s="22"/>
    </row>
    <row r="14" spans="1:9" s="15" customFormat="1" x14ac:dyDescent="0.25">
      <c r="A14" s="4" t="s">
        <v>6</v>
      </c>
      <c r="B14" s="6" t="s">
        <v>14</v>
      </c>
      <c r="C14" s="12">
        <v>71280.72</v>
      </c>
      <c r="D14" s="11" t="s">
        <v>44</v>
      </c>
      <c r="E14" s="5">
        <v>0</v>
      </c>
      <c r="F14" s="5">
        <v>0</v>
      </c>
      <c r="G14" s="5">
        <f>711.36+711.36+729.6+766.08+601.92+474.24</f>
        <v>3994.5600000000004</v>
      </c>
      <c r="H14" s="21"/>
      <c r="I14" s="22"/>
    </row>
    <row r="15" spans="1:9" s="15" customFormat="1" x14ac:dyDescent="0.25">
      <c r="A15" s="4" t="s">
        <v>6</v>
      </c>
      <c r="B15" s="6" t="s">
        <v>17</v>
      </c>
      <c r="C15" s="12">
        <v>71280.72</v>
      </c>
      <c r="D15" s="11" t="s">
        <v>44</v>
      </c>
      <c r="E15" s="2">
        <v>0</v>
      </c>
      <c r="F15" s="3">
        <v>0</v>
      </c>
      <c r="G15" s="3">
        <f>38+38+19+38+19+19</f>
        <v>171</v>
      </c>
      <c r="H15" s="21"/>
      <c r="I15" s="22"/>
    </row>
    <row r="16" spans="1:9" s="15" customFormat="1" x14ac:dyDescent="0.25">
      <c r="A16" s="4" t="s">
        <v>6</v>
      </c>
      <c r="B16" s="6" t="s">
        <v>11</v>
      </c>
      <c r="C16" s="12">
        <v>66616.2</v>
      </c>
      <c r="D16" s="11" t="s">
        <v>44</v>
      </c>
      <c r="E16" s="5">
        <v>0</v>
      </c>
      <c r="F16" s="5">
        <v>190</v>
      </c>
      <c r="G16" s="5">
        <v>0</v>
      </c>
      <c r="H16" s="21"/>
      <c r="I16" s="22"/>
    </row>
    <row r="17" spans="1:10" s="15" customFormat="1" x14ac:dyDescent="0.25">
      <c r="A17" s="4" t="s">
        <v>6</v>
      </c>
      <c r="B17" s="6" t="s">
        <v>12</v>
      </c>
      <c r="C17" s="12">
        <v>66616.2</v>
      </c>
      <c r="D17" s="11" t="s">
        <v>44</v>
      </c>
      <c r="E17" s="2">
        <v>0</v>
      </c>
      <c r="F17" s="3">
        <v>0</v>
      </c>
      <c r="G17" s="3">
        <v>0</v>
      </c>
      <c r="H17" s="21"/>
      <c r="I17" s="22"/>
    </row>
    <row r="18" spans="1:10" s="15" customFormat="1" x14ac:dyDescent="0.25">
      <c r="A18" s="4" t="s">
        <v>6</v>
      </c>
      <c r="B18" s="6" t="s">
        <v>13</v>
      </c>
      <c r="C18" s="12">
        <v>66616.2</v>
      </c>
      <c r="D18" s="11" t="s">
        <v>44</v>
      </c>
      <c r="E18" s="2">
        <v>0</v>
      </c>
      <c r="F18" s="3">
        <v>0</v>
      </c>
      <c r="G18" s="3">
        <f>378.02+366.74+394.65+385.5+287.78+247.42</f>
        <v>2060.1099999999997</v>
      </c>
      <c r="H18" s="21"/>
      <c r="I18" s="22"/>
    </row>
    <row r="19" spans="1:10" s="15" customFormat="1" x14ac:dyDescent="0.25">
      <c r="A19" s="4" t="s">
        <v>6</v>
      </c>
      <c r="B19" s="6" t="s">
        <v>48</v>
      </c>
      <c r="C19" s="12">
        <v>66616.2</v>
      </c>
      <c r="D19" s="11" t="s">
        <v>44</v>
      </c>
      <c r="E19" s="5">
        <v>0</v>
      </c>
      <c r="F19" s="5">
        <v>0</v>
      </c>
      <c r="G19" s="5">
        <f>242.82+239.4+239.4+134.52+184.68+228</f>
        <v>1268.82</v>
      </c>
      <c r="H19" s="21"/>
      <c r="I19" s="22"/>
    </row>
    <row r="20" spans="1:10" s="15" customFormat="1" x14ac:dyDescent="0.25">
      <c r="A20" s="4" t="s">
        <v>6</v>
      </c>
      <c r="B20" s="6" t="s">
        <v>15</v>
      </c>
      <c r="C20" s="12">
        <v>66616.2</v>
      </c>
      <c r="D20" s="11" t="s">
        <v>44</v>
      </c>
      <c r="E20" s="2">
        <v>0</v>
      </c>
      <c r="F20" s="3">
        <v>0</v>
      </c>
      <c r="G20" s="3">
        <f>31.92+31.92+26.6+21.28+37.24+21.28</f>
        <v>170.24</v>
      </c>
      <c r="H20" s="21"/>
      <c r="I20" s="22"/>
    </row>
    <row r="21" spans="1:10" s="15" customFormat="1" x14ac:dyDescent="0.25">
      <c r="A21" s="4" t="s">
        <v>6</v>
      </c>
      <c r="B21" s="4" t="s">
        <v>16</v>
      </c>
      <c r="C21" s="12">
        <v>66616.2</v>
      </c>
      <c r="D21" s="11" t="s">
        <v>44</v>
      </c>
      <c r="E21" s="5">
        <v>0</v>
      </c>
      <c r="F21" s="5">
        <v>0</v>
      </c>
      <c r="G21" s="5">
        <f>541.5+598.5+427.5+57+570+456+256.5</f>
        <v>2907</v>
      </c>
      <c r="H21" s="21"/>
      <c r="I21" s="22"/>
    </row>
    <row r="22" spans="1:10" s="15" customFormat="1" x14ac:dyDescent="0.25">
      <c r="A22" s="4" t="s">
        <v>6</v>
      </c>
      <c r="B22" s="4" t="s">
        <v>41</v>
      </c>
      <c r="C22" s="12">
        <v>66616.2</v>
      </c>
      <c r="D22" s="11" t="s">
        <v>44</v>
      </c>
      <c r="E22" s="2">
        <v>0</v>
      </c>
      <c r="F22" s="3">
        <v>0</v>
      </c>
      <c r="G22" s="3">
        <f>194.94+164.16+174.42+123.12+143.64+41.04</f>
        <v>841.31999999999994</v>
      </c>
      <c r="H22" s="21"/>
      <c r="I22" s="22"/>
    </row>
    <row r="23" spans="1:10" s="15" customFormat="1" x14ac:dyDescent="0.25">
      <c r="A23" s="4" t="s">
        <v>18</v>
      </c>
      <c r="B23" s="4" t="s">
        <v>19</v>
      </c>
      <c r="C23" s="12">
        <v>65242.66</v>
      </c>
      <c r="D23" s="11" t="s">
        <v>44</v>
      </c>
      <c r="E23" s="2">
        <f>300+900+1800</f>
        <v>3000</v>
      </c>
      <c r="F23" s="3">
        <v>0</v>
      </c>
      <c r="G23" s="3">
        <f>266.76+222.3+311.22+177.84+177.84</f>
        <v>1155.96</v>
      </c>
      <c r="H23" s="17"/>
    </row>
    <row r="24" spans="1:10" s="15" customFormat="1" x14ac:dyDescent="0.25">
      <c r="A24" s="4" t="s">
        <v>18</v>
      </c>
      <c r="B24" s="4" t="s">
        <v>20</v>
      </c>
      <c r="C24" s="12">
        <v>49962.080000000002</v>
      </c>
      <c r="D24" s="11" t="s">
        <v>45</v>
      </c>
      <c r="E24" s="5">
        <v>0</v>
      </c>
      <c r="F24" s="5">
        <v>0</v>
      </c>
      <c r="G24" s="5">
        <f>60.8+60.8+76+60.8+60.8</f>
        <v>319.2</v>
      </c>
      <c r="H24" s="17"/>
    </row>
    <row r="25" spans="1:10" s="15" customFormat="1" x14ac:dyDescent="0.25">
      <c r="A25" s="4" t="s">
        <v>18</v>
      </c>
      <c r="B25" s="4" t="s">
        <v>21</v>
      </c>
      <c r="C25" s="12">
        <v>49962.080000000002</v>
      </c>
      <c r="D25" s="11" t="s">
        <v>45</v>
      </c>
      <c r="E25" s="2">
        <v>0</v>
      </c>
      <c r="F25" s="3">
        <v>0</v>
      </c>
      <c r="G25" s="3">
        <f>164.16+143.64+184.68+164.19</f>
        <v>656.67</v>
      </c>
      <c r="H25" s="17"/>
    </row>
    <row r="26" spans="1:10" s="15" customFormat="1" x14ac:dyDescent="0.25">
      <c r="A26" s="4" t="s">
        <v>18</v>
      </c>
      <c r="B26" s="6" t="s">
        <v>22</v>
      </c>
      <c r="C26" s="12">
        <v>49962.080000000002</v>
      </c>
      <c r="D26" s="11" t="s">
        <v>45</v>
      </c>
      <c r="E26" s="5">
        <v>0</v>
      </c>
      <c r="F26" s="5">
        <v>0</v>
      </c>
      <c r="G26" s="5">
        <f>93.1+148.96+74.48</f>
        <v>316.54000000000002</v>
      </c>
      <c r="H26" s="17"/>
    </row>
    <row r="27" spans="1:10" s="15" customFormat="1" x14ac:dyDescent="0.25">
      <c r="A27" s="4" t="s">
        <v>18</v>
      </c>
      <c r="B27" s="4" t="s">
        <v>23</v>
      </c>
      <c r="C27" s="12">
        <v>49962.080000000002</v>
      </c>
      <c r="D27" s="11" t="s">
        <v>45</v>
      </c>
      <c r="E27" s="2">
        <v>0</v>
      </c>
      <c r="F27" s="3">
        <v>0</v>
      </c>
      <c r="G27" s="3">
        <f>98.8+59.28+98.8+59.28</f>
        <v>316.15999999999997</v>
      </c>
      <c r="H27" s="17"/>
    </row>
    <row r="28" spans="1:10" s="15" customFormat="1" x14ac:dyDescent="0.25">
      <c r="A28" s="4" t="s">
        <v>18</v>
      </c>
      <c r="B28" s="4" t="s">
        <v>24</v>
      </c>
      <c r="C28" s="13">
        <v>0</v>
      </c>
      <c r="D28" s="11" t="s">
        <v>46</v>
      </c>
      <c r="E28" s="2">
        <f>1500+1500+200+2100+1900+2200</f>
        <v>9400</v>
      </c>
      <c r="F28" s="3">
        <v>0</v>
      </c>
      <c r="G28" s="3">
        <f>218.88+246.24+273.6+191.52</f>
        <v>930.24</v>
      </c>
      <c r="H28" s="19"/>
      <c r="I28" s="20"/>
      <c r="J28" s="24"/>
    </row>
    <row r="29" spans="1:10" s="15" customFormat="1" x14ac:dyDescent="0.25">
      <c r="A29" s="4" t="s">
        <v>18</v>
      </c>
      <c r="B29" s="4" t="s">
        <v>25</v>
      </c>
      <c r="C29" s="12">
        <v>49962.080000000002</v>
      </c>
      <c r="D29" s="11" t="s">
        <v>45</v>
      </c>
      <c r="E29" s="5">
        <v>0</v>
      </c>
      <c r="F29" s="5">
        <v>0</v>
      </c>
      <c r="G29" s="5">
        <f>339.63+405.44+367.41+210.16+226.34</f>
        <v>1548.98</v>
      </c>
      <c r="H29" s="17"/>
    </row>
    <row r="30" spans="1:10" s="15" customFormat="1" x14ac:dyDescent="0.25">
      <c r="A30" s="4" t="s">
        <v>18</v>
      </c>
      <c r="B30" s="4" t="s">
        <v>26</v>
      </c>
      <c r="C30" s="12">
        <v>49962.080000000002</v>
      </c>
      <c r="D30" s="11" t="s">
        <v>45</v>
      </c>
      <c r="E30" s="2">
        <v>0</v>
      </c>
      <c r="F30" s="3">
        <v>0</v>
      </c>
      <c r="G30" s="3">
        <f>197.6+222.3+197.6+172.9+123.5</f>
        <v>913.9</v>
      </c>
      <c r="H30" s="17"/>
    </row>
    <row r="31" spans="1:10" s="15" customFormat="1" x14ac:dyDescent="0.25">
      <c r="A31" s="4" t="s">
        <v>18</v>
      </c>
      <c r="B31" s="4" t="s">
        <v>27</v>
      </c>
      <c r="C31" s="12">
        <v>65242.66</v>
      </c>
      <c r="D31" s="11" t="s">
        <v>44</v>
      </c>
      <c r="E31" s="5">
        <v>0</v>
      </c>
      <c r="F31" s="5">
        <v>0</v>
      </c>
      <c r="G31" s="5">
        <v>0</v>
      </c>
      <c r="H31" s="17"/>
    </row>
    <row r="32" spans="1:10" s="15" customFormat="1" x14ac:dyDescent="0.25">
      <c r="A32" s="4" t="s">
        <v>18</v>
      </c>
      <c r="B32" s="4" t="s">
        <v>28</v>
      </c>
      <c r="C32" s="13">
        <v>0</v>
      </c>
      <c r="D32" s="11" t="s">
        <v>46</v>
      </c>
      <c r="E32" s="2">
        <f>2100+1300+200+2300+1100+2800</f>
        <v>9800</v>
      </c>
      <c r="F32" s="3">
        <v>0</v>
      </c>
      <c r="G32" s="3">
        <v>0</v>
      </c>
      <c r="H32" s="19"/>
      <c r="I32" s="20"/>
    </row>
    <row r="33" spans="1:9" s="15" customFormat="1" x14ac:dyDescent="0.25">
      <c r="A33" s="4" t="s">
        <v>18</v>
      </c>
      <c r="B33" s="4" t="s">
        <v>29</v>
      </c>
      <c r="C33" s="13">
        <v>0</v>
      </c>
      <c r="D33" s="11" t="s">
        <v>46</v>
      </c>
      <c r="E33" s="2">
        <f>1700+1500+200+1700+1900+2800</f>
        <v>9800</v>
      </c>
      <c r="F33" s="3">
        <v>0</v>
      </c>
      <c r="G33" s="3">
        <f>72.96+48.64+72.96+36.48+36.48</f>
        <v>267.52</v>
      </c>
      <c r="H33" s="19"/>
      <c r="I33" s="20"/>
    </row>
    <row r="34" spans="1:9" s="15" customFormat="1" x14ac:dyDescent="0.25">
      <c r="A34" s="4" t="s">
        <v>30</v>
      </c>
      <c r="B34" s="4" t="s">
        <v>31</v>
      </c>
      <c r="C34" s="12">
        <v>49962.080000000002</v>
      </c>
      <c r="D34" s="11" t="s">
        <v>45</v>
      </c>
      <c r="E34" s="5">
        <v>0</v>
      </c>
      <c r="F34" s="5">
        <v>0</v>
      </c>
      <c r="G34" s="2" t="s">
        <v>57</v>
      </c>
      <c r="H34" s="17"/>
    </row>
    <row r="35" spans="1:9" s="15" customFormat="1" x14ac:dyDescent="0.25">
      <c r="A35" s="4" t="s">
        <v>30</v>
      </c>
      <c r="B35" s="4" t="s">
        <v>32</v>
      </c>
      <c r="C35" s="12">
        <v>49962.080000000002</v>
      </c>
      <c r="D35" s="11" t="s">
        <v>45</v>
      </c>
      <c r="E35" s="2">
        <v>0</v>
      </c>
      <c r="F35" s="3">
        <v>0</v>
      </c>
      <c r="G35" s="26" t="s">
        <v>55</v>
      </c>
      <c r="H35" s="17"/>
    </row>
    <row r="36" spans="1:9" s="15" customFormat="1" x14ac:dyDescent="0.25">
      <c r="A36" s="4" t="s">
        <v>30</v>
      </c>
      <c r="B36" s="4" t="s">
        <v>33</v>
      </c>
      <c r="C36" s="12">
        <v>65242.66</v>
      </c>
      <c r="D36" s="11" t="s">
        <v>44</v>
      </c>
      <c r="E36" s="5">
        <v>0</v>
      </c>
      <c r="F36" s="5">
        <v>0</v>
      </c>
      <c r="G36" s="2" t="s">
        <v>56</v>
      </c>
      <c r="H36" s="17"/>
    </row>
    <row r="37" spans="1:9" s="15" customFormat="1" x14ac:dyDescent="0.25">
      <c r="A37" s="4" t="s">
        <v>34</v>
      </c>
      <c r="B37" s="4" t="s">
        <v>35</v>
      </c>
      <c r="C37" s="12">
        <v>65242.66</v>
      </c>
      <c r="D37" s="11" t="s">
        <v>44</v>
      </c>
      <c r="E37" s="5">
        <v>0</v>
      </c>
      <c r="F37" s="5">
        <v>0</v>
      </c>
      <c r="G37" s="5">
        <v>0</v>
      </c>
      <c r="H37" s="17"/>
    </row>
    <row r="38" spans="1:9" s="15" customFormat="1" x14ac:dyDescent="0.25">
      <c r="A38" s="4" t="s">
        <v>36</v>
      </c>
      <c r="B38" s="4" t="s">
        <v>37</v>
      </c>
      <c r="C38" s="12">
        <v>49962.04</v>
      </c>
      <c r="D38" s="11" t="s">
        <v>45</v>
      </c>
      <c r="E38" s="2">
        <v>0</v>
      </c>
      <c r="F38" s="3">
        <v>0</v>
      </c>
      <c r="G38" s="3">
        <v>0</v>
      </c>
      <c r="H38" s="17"/>
    </row>
    <row r="39" spans="1:9" x14ac:dyDescent="0.25">
      <c r="B39" s="8" t="s">
        <v>54</v>
      </c>
      <c r="G39" s="9"/>
    </row>
    <row r="40" spans="1:9" x14ac:dyDescent="0.25">
      <c r="B40" s="8" t="s">
        <v>38</v>
      </c>
    </row>
    <row r="41" spans="1:9" s="15" customFormat="1" x14ac:dyDescent="0.25">
      <c r="B41" s="8" t="s">
        <v>39</v>
      </c>
      <c r="F41" s="14" t="s">
        <v>42</v>
      </c>
      <c r="H41" s="17"/>
    </row>
    <row r="42" spans="1:9" s="10" customFormat="1" x14ac:dyDescent="0.25">
      <c r="B42" s="14" t="s">
        <v>49</v>
      </c>
      <c r="C42" s="23"/>
      <c r="F42" s="16"/>
      <c r="H42" s="18"/>
    </row>
    <row r="43" spans="1:9" x14ac:dyDescent="0.25">
      <c r="B43" s="8" t="s">
        <v>52</v>
      </c>
      <c r="C43" s="14"/>
      <c r="D43" s="14"/>
    </row>
    <row r="44" spans="1:9" x14ac:dyDescent="0.25">
      <c r="B44" s="8" t="s">
        <v>58</v>
      </c>
      <c r="C44" s="14"/>
      <c r="D44" s="14"/>
    </row>
    <row r="45" spans="1:9" x14ac:dyDescent="0.25">
      <c r="C45" s="14"/>
      <c r="D45" s="14"/>
    </row>
    <row r="46" spans="1:9" x14ac:dyDescent="0.25">
      <c r="C46" s="14"/>
      <c r="D46" s="14"/>
    </row>
    <row r="47" spans="1:9" x14ac:dyDescent="0.25">
      <c r="C47" s="10"/>
      <c r="D47" s="10"/>
    </row>
  </sheetData>
  <mergeCells count="7">
    <mergeCell ref="A3:G3"/>
    <mergeCell ref="A5:A7"/>
    <mergeCell ref="B5:B7"/>
    <mergeCell ref="E5:G5"/>
    <mergeCell ref="E6:G6"/>
    <mergeCell ref="C5:C7"/>
    <mergeCell ref="D5:D7"/>
  </mergeCells>
  <printOptions horizontalCentered="1" verticalCentered="1"/>
  <pageMargins left="0.23622047244094491" right="0.23622047244094491" top="0.35433070866141736" bottom="0.15748031496062992" header="0.31496062992125984" footer="0.31496062992125984"/>
  <pageSetup paperSize="9" scale="8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SUELDO BRUTO Y OTRAS RETRIBUC</vt:lpstr>
      <vt:lpstr>'SUELDO BRUTO Y OTRAS RETRIBUC'!Títulos_a_imprimir</vt:lpstr>
    </vt:vector>
  </TitlesOfParts>
  <Company>Diputación de Alicante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jriquelm</dc:creator>
  <cp:lastModifiedBy>TORREGROSA TRIVES, JORGE MANUEL</cp:lastModifiedBy>
  <cp:lastPrinted>2019-09-03T09:14:28Z</cp:lastPrinted>
  <dcterms:created xsi:type="dcterms:W3CDTF">2017-04-26T11:32:23Z</dcterms:created>
  <dcterms:modified xsi:type="dcterms:W3CDTF">2019-09-04T09:00:48Z</dcterms:modified>
</cp:coreProperties>
</file>